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FMC GASTOS 2021" sheetId="1" r:id="rId1"/>
    <sheet name="FMC INGRESOS 2021" sheetId="2" r:id="rId2"/>
  </sheets>
  <definedNames/>
  <calcPr fullCalcOnLoad="1"/>
</workbook>
</file>

<file path=xl/sharedStrings.xml><?xml version="1.0" encoding="utf-8"?>
<sst xmlns="http://schemas.openxmlformats.org/spreadsheetml/2006/main" count="734" uniqueCount="394">
  <si>
    <t>TRANSFERENCIAS AL AYUNTAMIENTO DE AVILES</t>
  </si>
  <si>
    <t>76200</t>
  </si>
  <si>
    <t>92099</t>
  </si>
  <si>
    <t>TRANSFERENCIA AL AYUNTAMIENTO DE AVILES</t>
  </si>
  <si>
    <t>46210</t>
  </si>
  <si>
    <t>TRANSF. PROY. Z ELEMENTS SERBIA</t>
  </si>
  <si>
    <t>49004</t>
  </si>
  <si>
    <t>33445</t>
  </si>
  <si>
    <t>TRANSF. PROY. Z ELEMENTS ITALIA</t>
  </si>
  <si>
    <t>49003</t>
  </si>
  <si>
    <t>TRANSF. PROY. Z ELEMENTS FRANCIA</t>
  </si>
  <si>
    <t>49002</t>
  </si>
  <si>
    <t>TRANSF. PROY. Z ELEMENTS BELGICA</t>
  </si>
  <si>
    <t>49001</t>
  </si>
  <si>
    <t>VIAJES Y ALOJAMIENTOS Z-ELEMENTS</t>
  </si>
  <si>
    <t>23000</t>
  </si>
  <si>
    <t>ASISTENCIAS TÉCNICAS Z-ELEMENTS</t>
  </si>
  <si>
    <t>22706</t>
  </si>
  <si>
    <t>PUBLICIDAD Y PROMOCIÓN Z-ELEMENTS</t>
  </si>
  <si>
    <t>22602</t>
  </si>
  <si>
    <t>GASTOS GENERALES Z-ELEMENTS</t>
  </si>
  <si>
    <t>22600</t>
  </si>
  <si>
    <t>VIAJES Y ALOJAMIENTOS PROY. WOM@RTS</t>
  </si>
  <si>
    <t>33435</t>
  </si>
  <si>
    <t>SERVICIOS PROY. WOM@RTS</t>
  </si>
  <si>
    <t>GASTOS DIVERSOS PROY. WOM@RTS</t>
  </si>
  <si>
    <t>PERSONAL PROY WOM@ARTS</t>
  </si>
  <si>
    <t>14300</t>
  </si>
  <si>
    <t>APLICACIONES INFORMATICAS</t>
  </si>
  <si>
    <t>64100</t>
  </si>
  <si>
    <t>33430</t>
  </si>
  <si>
    <t>SERVICIO DE ACOMODACION Y PORTERIA DE ESPECTACULOS</t>
  </si>
  <si>
    <t>22725</t>
  </si>
  <si>
    <t>CARGA,DESCARGA,MONTAJE Y DESMONTAJE ESPECTACULOS C.C.-TPV</t>
  </si>
  <si>
    <t>22724</t>
  </si>
  <si>
    <t>OTROS GASTOS DIV. IMPRESION TALONARIOS ENTRADAS ACTIV. CULT.</t>
  </si>
  <si>
    <t>22699</t>
  </si>
  <si>
    <t>GASTOS DIVERSOS CASA DE CULTURA</t>
  </si>
  <si>
    <t>22622</t>
  </si>
  <si>
    <t>ACTIVIDADES CENTROS CULTURALES</t>
  </si>
  <si>
    <t>22620</t>
  </si>
  <si>
    <t>ACTIVIDADES CULTURALES CASA CULTURA Y TEATRO PALACIO VALDES</t>
  </si>
  <si>
    <t>22609</t>
  </si>
  <si>
    <t>PUBLICIDAD Y PROPAGANDA ACTIVIDADES CULTURALES</t>
  </si>
  <si>
    <t>ATENCIONES PROTOCOLARIAS Y REPRESENTATIVAS</t>
  </si>
  <si>
    <t>22601</t>
  </si>
  <si>
    <t>TRANSPORTES -ACTIVIDADES CULTURALES</t>
  </si>
  <si>
    <t>22300</t>
  </si>
  <si>
    <t>OTROS SUMINISTROS CASA CULTURA-TEATRO PV</t>
  </si>
  <si>
    <t>22199</t>
  </si>
  <si>
    <t>ARRENDAMIENTO,MAQUINARIA,INSTALACIONES Y UTILLAJ ACTIVIDADES</t>
  </si>
  <si>
    <t>20300</t>
  </si>
  <si>
    <t>VIAJES Y ALOJAMIENTOS PROY 4H CREAT</t>
  </si>
  <si>
    <t>33425</t>
  </si>
  <si>
    <t>SERVICIOS PROY. 4H CREAT</t>
  </si>
  <si>
    <t>GASTOS DIVERSOS PROY. 4H CREAT</t>
  </si>
  <si>
    <t>RETRIB. OTRO PERSONAL PROY. 4H CREAT</t>
  </si>
  <si>
    <t>BECAS CREADORES CULTURALES</t>
  </si>
  <si>
    <t>48100</t>
  </si>
  <si>
    <t>33420</t>
  </si>
  <si>
    <t>ESTUDIOS Y TRABAJOS TECNICOS F.CULTURAL/CMAE</t>
  </si>
  <si>
    <t>ACTIVIDADES CULTURALES F.CULTURAL/CMAE</t>
  </si>
  <si>
    <t>PUBLICIDAD Y PROPAGANDA F.CULTURAL/CMAE</t>
  </si>
  <si>
    <t>ATENC.PROTOCOLARIAS/REPRESENTATIVAS F.CULTURAL/CMAE</t>
  </si>
  <si>
    <t>PRIMAS DE SEGUROS</t>
  </si>
  <si>
    <t>22400</t>
  </si>
  <si>
    <t>TRANSPORTES VARIOS F.CULTURAL/CMAE</t>
  </si>
  <si>
    <t>SUMINISTRO MATERIAL TECNICO F.CULTURAL/CMAE</t>
  </si>
  <si>
    <t>MOBILIARIO Y ENSERES NO INVENT.F.CULTURAL/CMAE</t>
  </si>
  <si>
    <t>22005</t>
  </si>
  <si>
    <t>PRENSA,REVISTAS,LIBROS Y OTRAS PUBLI.F.CULTURAL/CMAE</t>
  </si>
  <si>
    <t>22001</t>
  </si>
  <si>
    <t>MATERIAL  OFICINA NO INVENTARIABLE F.CULTURA/CMAE</t>
  </si>
  <si>
    <t>22000</t>
  </si>
  <si>
    <t>REPARACIONES, MANT. Y CONS. EQUIPOS AUDIOVISUALES FACTORIA C</t>
  </si>
  <si>
    <t>21301</t>
  </si>
  <si>
    <t>REP.MANT.Y CONS.EDIF. Y OTRAS CONSTR.F.CULTURAL/CMAE</t>
  </si>
  <si>
    <t>21200</t>
  </si>
  <si>
    <t>ARRENDAMIENTO, MAQUINARIA, INSTALACIONES Y UTILL. FACTORIA C</t>
  </si>
  <si>
    <t>SEGURIDAD SOCIAL</t>
  </si>
  <si>
    <t>16000</t>
  </si>
  <si>
    <t>OTRAS RET. PERS.LAB.FIJO</t>
  </si>
  <si>
    <t>13002</t>
  </si>
  <si>
    <t>RET.BAS.PERS.LAB.FIJO</t>
  </si>
  <si>
    <t>13000</t>
  </si>
  <si>
    <t>GASTOS EN APLICACIONES INFORMÁTICAS CASA CULTURA</t>
  </si>
  <si>
    <t>33410</t>
  </si>
  <si>
    <t>EQUIPOS PROCESOS DE INFORMACIÓN CASA CULTURA</t>
  </si>
  <si>
    <t>62600</t>
  </si>
  <si>
    <t>EQUIPAMIENTO DE OFICINA CASA CULTURA</t>
  </si>
  <si>
    <t>62502</t>
  </si>
  <si>
    <t>MOBILIARIO Y ENSERES CASA CULTURA</t>
  </si>
  <si>
    <t>62500</t>
  </si>
  <si>
    <t>MAQUINARIA, INSTALACIONES Y UTILLAJE CASA CULTURA</t>
  </si>
  <si>
    <t>62300</t>
  </si>
  <si>
    <t>TRANSF. A SERVICIOS AUXILIARES S.L.</t>
  </si>
  <si>
    <t>44900</t>
  </si>
  <si>
    <t>LOCOMOCION PERSONAL CASA DE CULTURA</t>
  </si>
  <si>
    <t>23120</t>
  </si>
  <si>
    <t>DIETAS DEL PERSONAL CASA DE CULTURA</t>
  </si>
  <si>
    <t>23020</t>
  </si>
  <si>
    <t>LIMPIEZA Y ASEO CASA DE CULTURA</t>
  </si>
  <si>
    <t>22700</t>
  </si>
  <si>
    <t>ACTIVIDADES CULTURALES PROMOCION DEL ASTURIANO</t>
  </si>
  <si>
    <t>22621</t>
  </si>
  <si>
    <t>OTRAS ACTIVIDADES CULTURALES</t>
  </si>
  <si>
    <t>PUBLICIDAD Y PROPAGANDA</t>
  </si>
  <si>
    <t>ATENCIONES PROTOCOLRIAS Y REPRESENTATIVA CASA CULTURA</t>
  </si>
  <si>
    <t>PRIMAS DE SEGUROS CASA DE CULTURA</t>
  </si>
  <si>
    <t>TRANSPORTES VARIOS CASA DE CULTURA</t>
  </si>
  <si>
    <t>OTROS GASTOS EN COMUNICACIONES</t>
  </si>
  <si>
    <t>22299</t>
  </si>
  <si>
    <t>COMUNICACIONES POSTALES CASA DE CULTURA</t>
  </si>
  <si>
    <t>22201</t>
  </si>
  <si>
    <t>OTROS SUMINISTROS CASA DE CULTURA</t>
  </si>
  <si>
    <t>SUMINISTRO PRODUCTOS DE LIMPIEZA Y ASEO CASA DE CULTURA</t>
  </si>
  <si>
    <t>22110</t>
  </si>
  <si>
    <t>SUMINISTRO PROD.FARMACEUTICOS Y MATERIAL SANITARIO C.CULTURA</t>
  </si>
  <si>
    <t>22106</t>
  </si>
  <si>
    <t>SUMINISTRO VESTUARIO CASA DE CULTURA</t>
  </si>
  <si>
    <t>22104</t>
  </si>
  <si>
    <t>COMBUSTIBLES Y CARBURANTES CASA CULTURA</t>
  </si>
  <si>
    <t>22103</t>
  </si>
  <si>
    <t>ENERGIA ELECTRICA CASA DE CULTURA</t>
  </si>
  <si>
    <t>22100</t>
  </si>
  <si>
    <t>MOBILIARIO Y ENSERES NO INVENTARIABLE</t>
  </si>
  <si>
    <t>MATERIAL INFORMATICO NO INVENTARIABLE CASA DE CULTURA</t>
  </si>
  <si>
    <t>22002</t>
  </si>
  <si>
    <t>MATERIAL DE  OFICINA NO INVENTARIABLE CASA DE CULTURA</t>
  </si>
  <si>
    <t>MANTENIMIENTO PROGRAMAS INFORMATICOS CASA CULTURA</t>
  </si>
  <si>
    <t>21601</t>
  </si>
  <si>
    <t>EQUIPOS PROCESOS INFORMACION CASA CULTURA</t>
  </si>
  <si>
    <t>21600</t>
  </si>
  <si>
    <t>MOBILIARIO Y ENSERES CASA DE CULTURA</t>
  </si>
  <si>
    <t>21500</t>
  </si>
  <si>
    <t>MATERIAL DE TRANSPORTE CASA DE CULTURA</t>
  </si>
  <si>
    <t>21400</t>
  </si>
  <si>
    <t>MANTENIMIENTO Y CONSERVACION DE EDIFICIOS CASA CULTURA</t>
  </si>
  <si>
    <t>21309</t>
  </si>
  <si>
    <t>REPARACIONES, MANT..Y CONS.EQUIPOS AUDIOVISUALES</t>
  </si>
  <si>
    <t>REPARACIONES.MANT.Y CONS.MAQUIN.INSTAL.Y UTI. CASA CULTURA</t>
  </si>
  <si>
    <t>21300</t>
  </si>
  <si>
    <t>REPARACIONES.MANT.Y CONS.EDIF.Y OTRAS CONSTR.CASA CULTURA</t>
  </si>
  <si>
    <t>ARRENDAMIENTOS MAQUINARIA, INSTALACIONES Y UTILLAJE C.CULTUR</t>
  </si>
  <si>
    <t>SEGURIDAD SOCIAL DEUDORA POR PAGO DELEGADO</t>
  </si>
  <si>
    <t>16001</t>
  </si>
  <si>
    <t>RET.BAS.PERS.LAB.EVENTUAL CASA CULTURA</t>
  </si>
  <si>
    <t>13100</t>
  </si>
  <si>
    <t>OTRAS REMUNERACIONES P.LAB. FIJO CASA CULTURA</t>
  </si>
  <si>
    <t>RETR. BASICAS P.LAB. FIJO CASA CULTURA</t>
  </si>
  <si>
    <t>ENCUADERNACION FONDOS BIBLIOTECA</t>
  </si>
  <si>
    <t>63900</t>
  </si>
  <si>
    <t>33210</t>
  </si>
  <si>
    <t>INVERSION N. FUNC. SERV. FONDOS DOCUMENTALES</t>
  </si>
  <si>
    <t>62900</t>
  </si>
  <si>
    <t>EQUIPOS PARA PROCESO DE INFORMACION-BIBLIOTECAS</t>
  </si>
  <si>
    <t>MOBILIARIO  Y ENSERES  BIBLIOTECA</t>
  </si>
  <si>
    <t>LOCOMOCION PERSONAL NO DIRECTIVO BIBLIOTECAS</t>
  </si>
  <si>
    <t>DIETAS DEL PERSONAL NO DIRECTIVO BIBLIOTECAS</t>
  </si>
  <si>
    <t>TROE, ENCUADERNACION FONDOS BIBLIOTECA</t>
  </si>
  <si>
    <t>22799</t>
  </si>
  <si>
    <t>SERVICIO DE AUXILIARES DE BIBLIOTECA</t>
  </si>
  <si>
    <t>22721</t>
  </si>
  <si>
    <t>SERVICIO MENSAJERIA BIBLIOTECAS</t>
  </si>
  <si>
    <t>22720</t>
  </si>
  <si>
    <t>22707</t>
  </si>
  <si>
    <t>ESTUDIOS Y TRABAJOS TECNICOS. BIBLIOTECAS</t>
  </si>
  <si>
    <t>GASTOS DIVERSOS. INDEMNIZACIONES</t>
  </si>
  <si>
    <t>22614</t>
  </si>
  <si>
    <t>ACTIVIDADES CULTURALES BIBLIOTECAS</t>
  </si>
  <si>
    <t>PUBLICIDAD Y PROPAGANDA ACTIVIDADES BIBLIOTECA</t>
  </si>
  <si>
    <t>TRANSPORTES VARIOS BIBLIOTECAS</t>
  </si>
  <si>
    <t>COMUNICACIONES POSTALES BIBLIOTECAS</t>
  </si>
  <si>
    <t>PRODUCTOS DE LIMPIEZA Y ASEO BIBLIOTECAS</t>
  </si>
  <si>
    <t>SUMINISTRO VESTUARIO Y EQUIPO PERSONAL BIBLIOTECAS</t>
  </si>
  <si>
    <t>MATERIAL TECNICO BIBLIOTECAS</t>
  </si>
  <si>
    <t>22003</t>
  </si>
  <si>
    <t>MATERIAL INFORMATICA NO INVENTARIABLE BIBLIOTECAS</t>
  </si>
  <si>
    <t>PRENSA, REVISTAS LIBROS Y OTRAS PUBLICACIONES BIBLIOTECAS</t>
  </si>
  <si>
    <t>MATERIAL DE OFICINA NO INVENTARIABLE  BIBLIOTECA</t>
  </si>
  <si>
    <t>SUSTITUCIONES PERSONAL BIBLIOTECA</t>
  </si>
  <si>
    <t>13101</t>
  </si>
  <si>
    <t>RET. PERSONAL LABORAL EVENTUAL BIBLIOTECAS</t>
  </si>
  <si>
    <t>OTRAS RET.PERS.LAB.FIJO BIBLIOTECAS</t>
  </si>
  <si>
    <t>RET.BAS.PERS.LAB.FIJO BIBLIOTECAS</t>
  </si>
  <si>
    <t>RET.COMP.PERS.FUNC.BIBLIOTECAS</t>
  </si>
  <si>
    <t>12100</t>
  </si>
  <si>
    <t>RET. ANTIGÜEDAD TRIENIOS PERS. FUNC. BIBLIOTECAS</t>
  </si>
  <si>
    <t>12006</t>
  </si>
  <si>
    <t>RET.BAS.PERS.FUNC. BIBLIOTECAS</t>
  </si>
  <si>
    <t>12000</t>
  </si>
  <si>
    <t>ANTICIPOS DE PERSONAL</t>
  </si>
  <si>
    <t>83000</t>
  </si>
  <si>
    <t>33010</t>
  </si>
  <si>
    <t>OTROS GASTOS FINANCIEROS</t>
  </si>
  <si>
    <t>35900</t>
  </si>
  <si>
    <t>INTERESES  DE DEMORA</t>
  </si>
  <si>
    <t>35200</t>
  </si>
  <si>
    <t>TRIBUTOS DE LAS ENTIDADES LOCALES</t>
  </si>
  <si>
    <t>22502</t>
  </si>
  <si>
    <t>MATERIAL DE OFICINA NO INVENTARIABLE</t>
  </si>
  <si>
    <t>ALQUILER DESFIBRILADORES</t>
  </si>
  <si>
    <t>SEGURO DE VIDA</t>
  </si>
  <si>
    <t>16205</t>
  </si>
  <si>
    <t>ACCION SOCIAL</t>
  </si>
  <si>
    <t>16204</t>
  </si>
  <si>
    <t>FORMACION Y PERFECCIONAMIENTO DEL PERSONAL</t>
  </si>
  <si>
    <t>16200</t>
  </si>
  <si>
    <t>PRODUCTIVIDAD</t>
  </si>
  <si>
    <t>15000</t>
  </si>
  <si>
    <t>OTRAS RET.PERS.LAB.FIJO</t>
  </si>
  <si>
    <t>RET.COMP.PERS.FUNCIONARIO</t>
  </si>
  <si>
    <t>RET. ANTIGÜEDAD TRIENIOS PERS.FUNC.</t>
  </si>
  <si>
    <t>RET.BAS.PERS..FUNC.</t>
  </si>
  <si>
    <t>EQUIPOS PROC.INFORMACIÓN ESCUELA DE CERÁMICA Y OTRA FORMACIÓ</t>
  </si>
  <si>
    <t>32611</t>
  </si>
  <si>
    <t>EQUIPAMIENTO DE OFICINA ESCUELA DE CERÁMICA Y OTRA FORMACIÓN</t>
  </si>
  <si>
    <t>MOBILIARIO Y ENSERES ESCUELA DE CERAMICA Y OTRA FORMACION</t>
  </si>
  <si>
    <t>LOCOMOCION DEL PERSONAL</t>
  </si>
  <si>
    <t>DIETAS DEL PERSONAL</t>
  </si>
  <si>
    <t>T.R.O.E. SERVICIOS FORMATIVOS</t>
  </si>
  <si>
    <t>ESTUDIOS Y TRABAJOS TECNICOS</t>
  </si>
  <si>
    <t>SERVICIO DE LIMPIEZA</t>
  </si>
  <si>
    <t>ATENC. PROTOCOLARIAS/REPRESENTATIVAS</t>
  </si>
  <si>
    <t>TRANSPORTES VARIOS</t>
  </si>
  <si>
    <t>SERVICIOS DE TELECOMUNICACIONES</t>
  </si>
  <si>
    <t>22200</t>
  </si>
  <si>
    <t>SUMINISTRO MATERIAL TECNICO</t>
  </si>
  <si>
    <t>SUMINISTRO PRODUCTOS LIMPIEZA/ASEO</t>
  </si>
  <si>
    <t>SUMINISTRO PRODUCTOS FARMACEUTICOS</t>
  </si>
  <si>
    <t>SUMINISTRO VESTUARIO</t>
  </si>
  <si>
    <t>COMBUSTIBLES Y CARBURANTES</t>
  </si>
  <si>
    <t>ENERGIA ELECTRICA</t>
  </si>
  <si>
    <t>MATERIAL INFORMATICO NO INVENT.</t>
  </si>
  <si>
    <t>PRENSA,REVISTAS,LIBROS Y OTRAS</t>
  </si>
  <si>
    <t>MATERIAL OFICINA NO INVENT.</t>
  </si>
  <si>
    <t>REP.MANT.Y CONS.MOBIL. Y ENSERES</t>
  </si>
  <si>
    <t>REPARACIONES, MANT. Y CONS. EQUIPOS AUDIOVISUALES- ESCUELA C</t>
  </si>
  <si>
    <t>REP. MANT.Y CONS.MAQUIN.INSTAL Y UTILLAJE</t>
  </si>
  <si>
    <t>REP.MANT.Y CONS.EDIF. Y OTRAS CONSTR</t>
  </si>
  <si>
    <t>ARRENDAMIENTOS MAQUINARIA, INSTALACIONES Y UTLL- ESCUELA CER</t>
  </si>
  <si>
    <t>SEGURIDAD SOCIAL E. CERAMICA</t>
  </si>
  <si>
    <t>SUSTITUCIONES PERSONAL E. CERAMICA</t>
  </si>
  <si>
    <t>RETRIB. BAS.PERS.LAB.EVENTUAL</t>
  </si>
  <si>
    <t>OTRAS RET.PERS.LAB.FIJO.E.CERAMICA</t>
  </si>
  <si>
    <t>RET.BAS.PERS.LAB.FIJO E. CERAMICA</t>
  </si>
  <si>
    <t>RET.COMP.FUNCIONARIOS E.CERAMICA</t>
  </si>
  <si>
    <t>RET. ANTIGÜEDAD TRIENIOS PERS.FUNC. E. CERAMICA</t>
  </si>
  <si>
    <t>RET.BAS.FUNCIONARIOS E.CERAMICA</t>
  </si>
  <si>
    <t>FONDOS BIBLIOTECA CONSERVATORIO</t>
  </si>
  <si>
    <t>32610</t>
  </si>
  <si>
    <t>EQUIPOS PROCESO DE INFORMACION CONSERVATORIO MUNICIPAL</t>
  </si>
  <si>
    <t>INSTRUMENTOS MUSICALES CONSERVATORIO</t>
  </si>
  <si>
    <t>62501</t>
  </si>
  <si>
    <t>MOBILIARIO Y ENSERES CONSERVATORIO</t>
  </si>
  <si>
    <t>BECAS ALUMNOS CONSERVATORIO</t>
  </si>
  <si>
    <t>LOCOMOCION DEL PERSONAL  CONSERVATORIO</t>
  </si>
  <si>
    <t>DIETAS DEL PERSONAL NO DIRECTIVO CONSERVATORIO</t>
  </si>
  <si>
    <t>ESTUDIOS Y TRABAJOS TECNICOS CONSERVATORIO MUNICIPAL</t>
  </si>
  <si>
    <t>SERVICIO LIMPIEZA CONSERVATORIO</t>
  </si>
  <si>
    <t>ACTIVIDADES CULTURALES CONSERVATORIO</t>
  </si>
  <si>
    <t>PUBLICIDAD Y PROPAGANDA CONSERVATORIO MUNICIPAL</t>
  </si>
  <si>
    <t>ATENCIONES PROTOCOLARIAS Y REPRESENTATIVAS  CONSERVATORIO</t>
  </si>
  <si>
    <t>PRIMAS DE SEGUROS CONSERVATORIO</t>
  </si>
  <si>
    <t>TRANSPORTES VARIOS CONSERVATORIO</t>
  </si>
  <si>
    <t>COMUNICACIONES INFORMATICAS CONSERVATORIO</t>
  </si>
  <si>
    <t>22203</t>
  </si>
  <si>
    <t>COMUNICACIONES POSTALES CONSERVATORIO</t>
  </si>
  <si>
    <t>SUMINISTRO PRODUCTOS  LIMPIEZA Y ASEO CONSERVATORIO</t>
  </si>
  <si>
    <t>COMBUSTIBLES Y CARBURANTES CONSERVATORIO</t>
  </si>
  <si>
    <t>ENERGIA ELECTRICA CONSERVATORIO</t>
  </si>
  <si>
    <t>MATERIAL INFORMATICO NO INVENTARIABLE  CONSERVATORIO</t>
  </si>
  <si>
    <t>PRENSA, REVISTAS, LIBROS Y OTRAS PUBLICACIONES CONSERVATORIO</t>
  </si>
  <si>
    <t>MATERIAL DE  OFICINA NO INVENTARIABLE CONSERVATORIO</t>
  </si>
  <si>
    <t>MANT. PROGRAMAS INFORMÁTICOS CONSERVATORIO</t>
  </si>
  <si>
    <t>REPARACIONES,MANTE.CONS.EQUIP.PROC.INFOR.CONSERVATORIO</t>
  </si>
  <si>
    <t>REPARACIONES, MANTE. Y CONS. INSTRUMENTOS MUSICALES</t>
  </si>
  <si>
    <t>21501</t>
  </si>
  <si>
    <t>REPARACIONES.MANT. Y CONS.MOBILIARIO Y ENSERES CONSERVATORIO</t>
  </si>
  <si>
    <t>REPARACIONES. MANT. Y CONS. INSTRUMENTOS CONSERVATORIO</t>
  </si>
  <si>
    <t>21302</t>
  </si>
  <si>
    <t>REPARACIONES.MANT.Y CONS.EQUIP. AUDIOVISUALES CONSERVATORIO</t>
  </si>
  <si>
    <t>REPARACIONES MANT. Y CONS. MAQUINA. INSTAL. .CONSERVATORIO</t>
  </si>
  <si>
    <t>REPARACIONES MANT.Y CONS.EDIFIC.Y OTRAS CONSTR CONSERVATORIO</t>
  </si>
  <si>
    <t>ARRENDAMIENTO MAQUINARIA,INSTALACIONES Y UTILL.CONSERVATORIO</t>
  </si>
  <si>
    <t>ARRENDAMIENTO DE EDIFICIOS Y OTRAS CONSTRUCCIONES CONSERVATO</t>
  </si>
  <si>
    <t>20200</t>
  </si>
  <si>
    <t>SEGURIDAD SOCIAL DEUDORA POR PAGO DELEGADO CONSERVATORIO</t>
  </si>
  <si>
    <t>SEGURIDAD SOCIAL CONSERVATORIO</t>
  </si>
  <si>
    <t>SUSTITUCIONES PERSONAL CONSERVATORIO</t>
  </si>
  <si>
    <t>RET. BASICAS PERSONAL LAB. EVENTUAL CONSERVATORIO</t>
  </si>
  <si>
    <t>RETR. BASICAS P.LAB. FIJO CONSERVATORIO</t>
  </si>
  <si>
    <t>RET.COMP. PERS.FUNC. CONSERVATORIO</t>
  </si>
  <si>
    <t>RET. ANTIGÜEDAD TRIENIOS PERS.FUNC. CONSERVATORIO</t>
  </si>
  <si>
    <t>RET.BAS. PERS.FUNC. CONSERVATORIO</t>
  </si>
  <si>
    <t>Obligaciones Reconocidas/Habitante</t>
  </si>
  <si>
    <t>% Ejecución</t>
  </si>
  <si>
    <t>Obligaciones Reconocidas</t>
  </si>
  <si>
    <t>Créditos Totales</t>
  </si>
  <si>
    <t>Descripción</t>
  </si>
  <si>
    <t>Capítulo</t>
  </si>
  <si>
    <t>Económica</t>
  </si>
  <si>
    <t>Programa</t>
  </si>
  <si>
    <t>Eco.</t>
  </si>
  <si>
    <t>Previsiones totales</t>
  </si>
  <si>
    <t>Derechos Reconocidos Netos</t>
  </si>
  <si>
    <t>34200</t>
  </si>
  <si>
    <t>PRECIOS PUBLICOS CONSERVATORIO MUNICIPAL</t>
  </si>
  <si>
    <t>34201</t>
  </si>
  <si>
    <t>PRECIOS PUBLICOS ESCUELA MUNICIPAL DE CERAMICA</t>
  </si>
  <si>
    <t>34202</t>
  </si>
  <si>
    <t>PRECIOS PUBLICOS SERVICIOS FORMATIVOS (AUPAS)</t>
  </si>
  <si>
    <t>34400</t>
  </si>
  <si>
    <t>RECAUDACION TAQUILLAS ESPECTACULOS</t>
  </si>
  <si>
    <t>34900</t>
  </si>
  <si>
    <t>INGRESOS POR FOTOCOPIAS</t>
  </si>
  <si>
    <t>34901</t>
  </si>
  <si>
    <t>OTROS INGRESOS ESCUELA MUNICIPAL DE CERAMICA</t>
  </si>
  <si>
    <t>38900</t>
  </si>
  <si>
    <t>REINTEGRO DE GASTOS EJERCICIOS CERRADOS</t>
  </si>
  <si>
    <t>38902</t>
  </si>
  <si>
    <t>ANUNCIOS A CARGO DE PARTICULARES</t>
  </si>
  <si>
    <t>39901</t>
  </si>
  <si>
    <t>RECURSOS EVENTUALES-IMPREVISTOS</t>
  </si>
  <si>
    <t>40001</t>
  </si>
  <si>
    <t>APORTACION MUNICIPAL</t>
  </si>
  <si>
    <t>45031</t>
  </si>
  <si>
    <t>PP.AA. CONSEJERIA EDUCACION -CONSERVATORIO M.</t>
  </si>
  <si>
    <t>45033</t>
  </si>
  <si>
    <t>PP.AA. SUBV. ACTIVIDADES CULTURALES</t>
  </si>
  <si>
    <t>45034</t>
  </si>
  <si>
    <t>PP. AA. SUBVENCION CURSOS FIP</t>
  </si>
  <si>
    <t>45035</t>
  </si>
  <si>
    <t>PP.AA. SUBVENCION CIRCUITO DE LAS ARTES ESCENICAS</t>
  </si>
  <si>
    <t>47000</t>
  </si>
  <si>
    <t>PATROCINIOS EMPRESAS PRIVADAS</t>
  </si>
  <si>
    <t>47001</t>
  </si>
  <si>
    <t>PATROCINIO CAJASTUR ""CERTAMEN SAN AGUSTIN DE CERAMICA""</t>
  </si>
  <si>
    <t>49125</t>
  </si>
  <si>
    <t>FEDER SUBV. PROY. 4H-CREAT</t>
  </si>
  <si>
    <t>49705</t>
  </si>
  <si>
    <t>CE SUBVENCION PROY. WOM@RTS</t>
  </si>
  <si>
    <t>49745</t>
  </si>
  <si>
    <t>SUBV UE PROY Z ELEMENTS</t>
  </si>
  <si>
    <t>49746</t>
  </si>
  <si>
    <t>SUBV UE PROY Z ELEMENTS TRANSF. SOCIOS</t>
  </si>
  <si>
    <t>52000</t>
  </si>
  <si>
    <t>INTERESES DE DEPOSITOS EN INSTITUCIONES FINANCIERAS</t>
  </si>
  <si>
    <t>55001</t>
  </si>
  <si>
    <t>ARRENDAMIENTOS CAFETERIAS</t>
  </si>
  <si>
    <t>55301</t>
  </si>
  <si>
    <t>CESION DE LOCALES</t>
  </si>
  <si>
    <t>70001</t>
  </si>
  <si>
    <t>APORTACION MUNICIPAL-INVERSIONES</t>
  </si>
  <si>
    <t>70002</t>
  </si>
  <si>
    <t>APORTACION MUNICIPAL PARA INVERSIONES</t>
  </si>
  <si>
    <t>REINTEGRO ANTICIPOS DEL PERSONAL</t>
  </si>
  <si>
    <t>87000</t>
  </si>
  <si>
    <t>REMANENTE DE TESORERIA PARA GASTOS GENERALES</t>
  </si>
  <si>
    <t>87010</t>
  </si>
  <si>
    <t>REMANENTE DE TESORERIA PARA GASTOS FINANCIACION AFECTADA</t>
  </si>
  <si>
    <t>Cap</t>
  </si>
  <si>
    <t>Total general</t>
  </si>
  <si>
    <t>FUNDACION MUNICIPAL DE CULTURA. LIQUIDACION 2021. GASTOS</t>
  </si>
  <si>
    <t>Total 32610</t>
  </si>
  <si>
    <t>Total 32611</t>
  </si>
  <si>
    <t>Total 33010</t>
  </si>
  <si>
    <t>Total 33210</t>
  </si>
  <si>
    <t>Total 33410</t>
  </si>
  <si>
    <t>Total 33420</t>
  </si>
  <si>
    <t>Total 33425</t>
  </si>
  <si>
    <t>Total 33430</t>
  </si>
  <si>
    <t>Total 33435</t>
  </si>
  <si>
    <t>Total 33445</t>
  </si>
  <si>
    <t>Total 92099</t>
  </si>
  <si>
    <t xml:space="preserve"> CONSERVATORIO MUNICIPAL</t>
  </si>
  <si>
    <t>ESCUELA DE CERÁMICA Y OTRA FORMACIÓN</t>
  </si>
  <si>
    <t>ADMINISTRACIÓN GENERAL CULTURA</t>
  </si>
  <si>
    <t>BIBLIOTECAS</t>
  </si>
  <si>
    <t>CASA DE LA CULTURA</t>
  </si>
  <si>
    <t>FACTORÍA CULTURAL CMAE</t>
  </si>
  <si>
    <t>PROYECTO 4H CREAT</t>
  </si>
  <si>
    <t>OTRAS ACTIVIDADES PROMOCIÓN CULTURAL</t>
  </si>
  <si>
    <t>PROYECTO WOM@ARTS</t>
  </si>
  <si>
    <t>PROYECTO Z-ELEMENTS</t>
  </si>
  <si>
    <t>ADMINISTRACIÓN GENERAL</t>
  </si>
  <si>
    <t>Derechos Reconocidos/Habitante</t>
  </si>
  <si>
    <t>Total 3: Tasas, Precios Públicos y Otros Ingresos</t>
  </si>
  <si>
    <t>Total 4: Transferencias Corrientes</t>
  </si>
  <si>
    <t>Total 5: Ingresos Patrimoniales</t>
  </si>
  <si>
    <t>Total 7: Transferencias de Capital</t>
  </si>
  <si>
    <t>Total 8: Activos Financieros</t>
  </si>
  <si>
    <t>Recaudación</t>
  </si>
  <si>
    <t>Pagos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</si>
</sst>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2" fillId="2" borderId="1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/>
    </xf>
    <xf numFmtId="1" fontId="1" fillId="4" borderId="0" xfId="0" applyNumberFormat="1" applyFont="1" applyFill="1" applyAlignment="1">
      <alignment/>
    </xf>
    <xf numFmtId="49" fontId="1" fillId="4" borderId="0" xfId="0" applyNumberFormat="1" applyFont="1" applyFill="1" applyAlignment="1">
      <alignment/>
    </xf>
    <xf numFmtId="4" fontId="1" fillId="4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5"/>
  <sheetViews>
    <sheetView tabSelected="1" workbookViewId="0" topLeftCell="A1">
      <selection activeCell="G3" sqref="G3"/>
    </sheetView>
  </sheetViews>
  <sheetFormatPr defaultColWidth="11.421875" defaultRowHeight="12.75" outlineLevelRow="2"/>
  <cols>
    <col min="1" max="1" width="8.8515625" style="1" customWidth="1"/>
    <col min="2" max="2" width="10.28125" style="1" customWidth="1"/>
    <col min="3" max="3" width="7.28125" style="1" customWidth="1"/>
    <col min="4" max="4" width="55.57421875" style="1" customWidth="1"/>
    <col min="5" max="16384" width="11.421875" style="1" customWidth="1"/>
  </cols>
  <sheetData>
    <row r="1" spans="1:9" ht="27" customHeight="1">
      <c r="A1" s="22"/>
      <c r="B1" s="22"/>
      <c r="C1" s="22"/>
      <c r="D1" s="27" t="s">
        <v>363</v>
      </c>
      <c r="E1" s="27"/>
      <c r="F1" s="24"/>
      <c r="G1" s="24"/>
      <c r="H1" s="23"/>
      <c r="I1" s="23"/>
    </row>
    <row r="2" spans="1:9" ht="33.75">
      <c r="A2" s="19" t="s">
        <v>302</v>
      </c>
      <c r="B2" s="19" t="s">
        <v>301</v>
      </c>
      <c r="C2" s="19" t="s">
        <v>300</v>
      </c>
      <c r="D2" s="20" t="s">
        <v>299</v>
      </c>
      <c r="E2" s="21" t="s">
        <v>298</v>
      </c>
      <c r="F2" s="21" t="s">
        <v>297</v>
      </c>
      <c r="G2" s="21" t="s">
        <v>393</v>
      </c>
      <c r="H2" s="21" t="s">
        <v>296</v>
      </c>
      <c r="I2" s="21" t="s">
        <v>295</v>
      </c>
    </row>
    <row r="3" spans="1:9" ht="11.25" outlineLevel="2">
      <c r="A3" s="10" t="s">
        <v>250</v>
      </c>
      <c r="B3" s="10" t="s">
        <v>190</v>
      </c>
      <c r="C3" s="10" t="str">
        <f aca="true" t="shared" si="0" ref="C3:C43">MID(B3,1,1)</f>
        <v>1</v>
      </c>
      <c r="D3" s="11" t="s">
        <v>294</v>
      </c>
      <c r="E3" s="12">
        <v>69152.23</v>
      </c>
      <c r="F3" s="12">
        <v>80501.13</v>
      </c>
      <c r="G3" s="12">
        <v>80501.13</v>
      </c>
      <c r="H3" s="12">
        <f>(F3/E3)*100</f>
        <v>116.41147364300473</v>
      </c>
      <c r="I3" s="13">
        <f aca="true" t="shared" si="1" ref="I3:I43">(F3/76874)</f>
        <v>1.0471827926216928</v>
      </c>
    </row>
    <row r="4" spans="1:9" ht="11.25" outlineLevel="2">
      <c r="A4" s="10" t="s">
        <v>250</v>
      </c>
      <c r="B4" s="10" t="s">
        <v>188</v>
      </c>
      <c r="C4" s="10" t="str">
        <f t="shared" si="0"/>
        <v>1</v>
      </c>
      <c r="D4" s="11" t="s">
        <v>293</v>
      </c>
      <c r="E4" s="12">
        <v>4439</v>
      </c>
      <c r="F4" s="12">
        <v>5437.45</v>
      </c>
      <c r="G4" s="12">
        <v>5437.45</v>
      </c>
      <c r="H4" s="12">
        <f aca="true" t="shared" si="2" ref="H4:H67">(F4/E4)*100</f>
        <v>122.49267853120071</v>
      </c>
      <c r="I4" s="13">
        <f t="shared" si="1"/>
        <v>0.07073197700132684</v>
      </c>
    </row>
    <row r="5" spans="1:9" ht="11.25" outlineLevel="2">
      <c r="A5" s="10" t="s">
        <v>250</v>
      </c>
      <c r="B5" s="10" t="s">
        <v>186</v>
      </c>
      <c r="C5" s="10" t="str">
        <f t="shared" si="0"/>
        <v>1</v>
      </c>
      <c r="D5" s="11" t="s">
        <v>292</v>
      </c>
      <c r="E5" s="12">
        <v>81146.87</v>
      </c>
      <c r="F5" s="12">
        <v>94150.86</v>
      </c>
      <c r="G5" s="12">
        <v>94150.86</v>
      </c>
      <c r="H5" s="12">
        <f t="shared" si="2"/>
        <v>116.02525149768563</v>
      </c>
      <c r="I5" s="13">
        <f t="shared" si="1"/>
        <v>1.2247425657569528</v>
      </c>
    </row>
    <row r="6" spans="1:9" ht="11.25" outlineLevel="2">
      <c r="A6" s="10" t="s">
        <v>250</v>
      </c>
      <c r="B6" s="10" t="s">
        <v>84</v>
      </c>
      <c r="C6" s="10" t="str">
        <f t="shared" si="0"/>
        <v>1</v>
      </c>
      <c r="D6" s="11" t="s">
        <v>291</v>
      </c>
      <c r="E6" s="12">
        <v>822726</v>
      </c>
      <c r="F6" s="12">
        <v>0</v>
      </c>
      <c r="G6" s="12">
        <v>0</v>
      </c>
      <c r="H6" s="12">
        <f t="shared" si="2"/>
        <v>0</v>
      </c>
      <c r="I6" s="13">
        <f t="shared" si="1"/>
        <v>0</v>
      </c>
    </row>
    <row r="7" spans="1:9" ht="11.25" outlineLevel="2">
      <c r="A7" s="10" t="s">
        <v>250</v>
      </c>
      <c r="B7" s="10" t="s">
        <v>147</v>
      </c>
      <c r="C7" s="10" t="str">
        <f t="shared" si="0"/>
        <v>1</v>
      </c>
      <c r="D7" s="11" t="s">
        <v>290</v>
      </c>
      <c r="E7" s="12">
        <v>0</v>
      </c>
      <c r="F7" s="12">
        <v>718316.17</v>
      </c>
      <c r="G7" s="12">
        <v>718316.17</v>
      </c>
      <c r="H7" s="12">
        <v>0</v>
      </c>
      <c r="I7" s="13">
        <f t="shared" si="1"/>
        <v>9.344071727762312</v>
      </c>
    </row>
    <row r="8" spans="1:9" ht="11.25" outlineLevel="2">
      <c r="A8" s="10" t="s">
        <v>250</v>
      </c>
      <c r="B8" s="10" t="s">
        <v>181</v>
      </c>
      <c r="C8" s="10" t="str">
        <f t="shared" si="0"/>
        <v>1</v>
      </c>
      <c r="D8" s="11" t="s">
        <v>289</v>
      </c>
      <c r="E8" s="12">
        <v>0</v>
      </c>
      <c r="F8" s="12">
        <v>0</v>
      </c>
      <c r="G8" s="12">
        <v>0</v>
      </c>
      <c r="H8" s="12">
        <v>0</v>
      </c>
      <c r="I8" s="13">
        <f t="shared" si="1"/>
        <v>0</v>
      </c>
    </row>
    <row r="9" spans="1:9" ht="11.25" outlineLevel="2">
      <c r="A9" s="10" t="s">
        <v>250</v>
      </c>
      <c r="B9" s="10" t="s">
        <v>80</v>
      </c>
      <c r="C9" s="10" t="str">
        <f t="shared" si="0"/>
        <v>1</v>
      </c>
      <c r="D9" s="11" t="s">
        <v>288</v>
      </c>
      <c r="E9" s="12">
        <v>322562.66</v>
      </c>
      <c r="F9" s="12">
        <v>283906.71</v>
      </c>
      <c r="G9" s="12">
        <v>258250.97</v>
      </c>
      <c r="H9" s="12">
        <f t="shared" si="2"/>
        <v>88.01598734335836</v>
      </c>
      <c r="I9" s="13">
        <f t="shared" si="1"/>
        <v>3.693143455524625</v>
      </c>
    </row>
    <row r="10" spans="1:9" ht="11.25" outlineLevel="2">
      <c r="A10" s="10" t="s">
        <v>250</v>
      </c>
      <c r="B10" s="10" t="s">
        <v>145</v>
      </c>
      <c r="C10" s="10" t="str">
        <f t="shared" si="0"/>
        <v>1</v>
      </c>
      <c r="D10" s="11" t="s">
        <v>287</v>
      </c>
      <c r="E10" s="12">
        <v>0</v>
      </c>
      <c r="F10" s="12">
        <v>15420.93</v>
      </c>
      <c r="G10" s="12">
        <v>15420.93</v>
      </c>
      <c r="H10" s="12">
        <v>0</v>
      </c>
      <c r="I10" s="13">
        <f t="shared" si="1"/>
        <v>0.20060007284647605</v>
      </c>
    </row>
    <row r="11" spans="1:9" ht="11.25" outlineLevel="2">
      <c r="A11" s="10" t="s">
        <v>250</v>
      </c>
      <c r="B11" s="10" t="s">
        <v>286</v>
      </c>
      <c r="C11" s="10" t="str">
        <f t="shared" si="0"/>
        <v>2</v>
      </c>
      <c r="D11" s="11" t="s">
        <v>285</v>
      </c>
      <c r="E11" s="12">
        <v>44000</v>
      </c>
      <c r="F11" s="12">
        <v>43384.32</v>
      </c>
      <c r="G11" s="12">
        <v>43384.32</v>
      </c>
      <c r="H11" s="12">
        <f t="shared" si="2"/>
        <v>98.60072727272727</v>
      </c>
      <c r="I11" s="13">
        <f t="shared" si="1"/>
        <v>0.5643562192678929</v>
      </c>
    </row>
    <row r="12" spans="1:9" ht="11.25" outlineLevel="2">
      <c r="A12" s="10" t="s">
        <v>250</v>
      </c>
      <c r="B12" s="10" t="s">
        <v>51</v>
      </c>
      <c r="C12" s="10" t="str">
        <f t="shared" si="0"/>
        <v>2</v>
      </c>
      <c r="D12" s="11" t="s">
        <v>284</v>
      </c>
      <c r="E12" s="12">
        <v>0</v>
      </c>
      <c r="F12" s="12">
        <v>0</v>
      </c>
      <c r="G12" s="12">
        <v>0</v>
      </c>
      <c r="H12" s="12">
        <v>0</v>
      </c>
      <c r="I12" s="13">
        <f t="shared" si="1"/>
        <v>0</v>
      </c>
    </row>
    <row r="13" spans="1:9" ht="11.25" outlineLevel="2">
      <c r="A13" s="10" t="s">
        <v>250</v>
      </c>
      <c r="B13" s="10" t="s">
        <v>77</v>
      </c>
      <c r="C13" s="10" t="str">
        <f t="shared" si="0"/>
        <v>2</v>
      </c>
      <c r="D13" s="11" t="s">
        <v>283</v>
      </c>
      <c r="E13" s="12">
        <v>500</v>
      </c>
      <c r="F13" s="12">
        <v>16.92</v>
      </c>
      <c r="G13" s="12">
        <v>16.92</v>
      </c>
      <c r="H13" s="12">
        <f t="shared" si="2"/>
        <v>3.3840000000000003</v>
      </c>
      <c r="I13" s="13">
        <f t="shared" si="1"/>
        <v>0.00022010042407055703</v>
      </c>
    </row>
    <row r="14" spans="1:9" ht="11.25" outlineLevel="2">
      <c r="A14" s="10" t="s">
        <v>250</v>
      </c>
      <c r="B14" s="10" t="s">
        <v>141</v>
      </c>
      <c r="C14" s="10" t="str">
        <f t="shared" si="0"/>
        <v>2</v>
      </c>
      <c r="D14" s="11" t="s">
        <v>282</v>
      </c>
      <c r="E14" s="12">
        <v>500</v>
      </c>
      <c r="F14" s="12">
        <v>374.65</v>
      </c>
      <c r="G14" s="12">
        <v>374.65</v>
      </c>
      <c r="H14" s="12">
        <f t="shared" si="2"/>
        <v>74.92999999999999</v>
      </c>
      <c r="I14" s="13">
        <f t="shared" si="1"/>
        <v>0.004873559330853084</v>
      </c>
    </row>
    <row r="15" spans="1:9" ht="11.25" outlineLevel="2">
      <c r="A15" s="10" t="s">
        <v>250</v>
      </c>
      <c r="B15" s="10" t="s">
        <v>75</v>
      </c>
      <c r="C15" s="10" t="str">
        <f t="shared" si="0"/>
        <v>2</v>
      </c>
      <c r="D15" s="11" t="s">
        <v>281</v>
      </c>
      <c r="E15" s="12">
        <v>300</v>
      </c>
      <c r="F15" s="12">
        <v>0</v>
      </c>
      <c r="G15" s="12">
        <v>0</v>
      </c>
      <c r="H15" s="12">
        <f t="shared" si="2"/>
        <v>0</v>
      </c>
      <c r="I15" s="13">
        <f t="shared" si="1"/>
        <v>0</v>
      </c>
    </row>
    <row r="16" spans="1:9" ht="11.25" outlineLevel="2">
      <c r="A16" s="10" t="s">
        <v>250</v>
      </c>
      <c r="B16" s="10" t="s">
        <v>280</v>
      </c>
      <c r="C16" s="10" t="str">
        <f t="shared" si="0"/>
        <v>2</v>
      </c>
      <c r="D16" s="11" t="s">
        <v>279</v>
      </c>
      <c r="E16" s="12">
        <v>3000</v>
      </c>
      <c r="F16" s="12">
        <v>617.1</v>
      </c>
      <c r="G16" s="12">
        <v>0</v>
      </c>
      <c r="H16" s="12">
        <f t="shared" si="2"/>
        <v>20.57</v>
      </c>
      <c r="I16" s="13">
        <f t="shared" si="1"/>
        <v>0.008027421494913756</v>
      </c>
    </row>
    <row r="17" spans="1:9" ht="11.25" outlineLevel="2">
      <c r="A17" s="10" t="s">
        <v>250</v>
      </c>
      <c r="B17" s="10" t="s">
        <v>134</v>
      </c>
      <c r="C17" s="10" t="str">
        <f t="shared" si="0"/>
        <v>2</v>
      </c>
      <c r="D17" s="11" t="s">
        <v>278</v>
      </c>
      <c r="E17" s="12">
        <v>1000</v>
      </c>
      <c r="F17" s="12">
        <v>0</v>
      </c>
      <c r="G17" s="12">
        <v>0</v>
      </c>
      <c r="H17" s="12">
        <f t="shared" si="2"/>
        <v>0</v>
      </c>
      <c r="I17" s="13">
        <f t="shared" si="1"/>
        <v>0</v>
      </c>
    </row>
    <row r="18" spans="1:9" ht="11.25" outlineLevel="2">
      <c r="A18" s="10" t="s">
        <v>250</v>
      </c>
      <c r="B18" s="10" t="s">
        <v>277</v>
      </c>
      <c r="C18" s="10" t="str">
        <f t="shared" si="0"/>
        <v>2</v>
      </c>
      <c r="D18" s="11" t="s">
        <v>276</v>
      </c>
      <c r="E18" s="12">
        <v>0</v>
      </c>
      <c r="F18" s="12">
        <v>376</v>
      </c>
      <c r="G18" s="12">
        <v>376</v>
      </c>
      <c r="H18" s="12">
        <v>0</v>
      </c>
      <c r="I18" s="13">
        <f t="shared" si="1"/>
        <v>0.004891120534901267</v>
      </c>
    </row>
    <row r="19" spans="1:9" ht="11.25" outlineLevel="2">
      <c r="A19" s="10" t="s">
        <v>250</v>
      </c>
      <c r="B19" s="10" t="s">
        <v>132</v>
      </c>
      <c r="C19" s="10" t="str">
        <f t="shared" si="0"/>
        <v>2</v>
      </c>
      <c r="D19" s="11" t="s">
        <v>275</v>
      </c>
      <c r="E19" s="12">
        <v>2400</v>
      </c>
      <c r="F19" s="12">
        <v>0</v>
      </c>
      <c r="G19" s="12">
        <v>0</v>
      </c>
      <c r="H19" s="12">
        <f t="shared" si="2"/>
        <v>0</v>
      </c>
      <c r="I19" s="13">
        <f t="shared" si="1"/>
        <v>0</v>
      </c>
    </row>
    <row r="20" spans="1:9" ht="11.25" outlineLevel="2">
      <c r="A20" s="10" t="s">
        <v>250</v>
      </c>
      <c r="B20" s="10" t="s">
        <v>130</v>
      </c>
      <c r="C20" s="10" t="str">
        <f t="shared" si="0"/>
        <v>2</v>
      </c>
      <c r="D20" s="11" t="s">
        <v>274</v>
      </c>
      <c r="E20" s="12">
        <v>1800</v>
      </c>
      <c r="F20" s="12">
        <v>2757.89</v>
      </c>
      <c r="G20" s="12">
        <v>2757.89</v>
      </c>
      <c r="H20" s="12">
        <f t="shared" si="2"/>
        <v>153.2161111111111</v>
      </c>
      <c r="I20" s="13">
        <f t="shared" si="1"/>
        <v>0.03587545854255014</v>
      </c>
    </row>
    <row r="21" spans="1:9" ht="11.25" outlineLevel="2">
      <c r="A21" s="10" t="s">
        <v>250</v>
      </c>
      <c r="B21" s="10" t="s">
        <v>73</v>
      </c>
      <c r="C21" s="10" t="str">
        <f t="shared" si="0"/>
        <v>2</v>
      </c>
      <c r="D21" s="11" t="s">
        <v>273</v>
      </c>
      <c r="E21" s="12">
        <v>900</v>
      </c>
      <c r="F21" s="12">
        <v>1581.31</v>
      </c>
      <c r="G21" s="12">
        <v>1581.31</v>
      </c>
      <c r="H21" s="12">
        <f t="shared" si="2"/>
        <v>175.70111111111112</v>
      </c>
      <c r="I21" s="13">
        <f t="shared" si="1"/>
        <v>0.020570153758097665</v>
      </c>
    </row>
    <row r="22" spans="1:9" ht="11.25" outlineLevel="2">
      <c r="A22" s="10" t="s">
        <v>250</v>
      </c>
      <c r="B22" s="10" t="s">
        <v>71</v>
      </c>
      <c r="C22" s="10" t="str">
        <f t="shared" si="0"/>
        <v>2</v>
      </c>
      <c r="D22" s="11" t="s">
        <v>272</v>
      </c>
      <c r="E22" s="12">
        <v>700</v>
      </c>
      <c r="F22" s="12">
        <v>993.89</v>
      </c>
      <c r="G22" s="12">
        <v>0</v>
      </c>
      <c r="H22" s="12">
        <f t="shared" si="2"/>
        <v>141.9842857142857</v>
      </c>
      <c r="I22" s="13">
        <f t="shared" si="1"/>
        <v>0.012928818586258032</v>
      </c>
    </row>
    <row r="23" spans="1:9" ht="11.25" outlineLevel="2">
      <c r="A23" s="10" t="s">
        <v>250</v>
      </c>
      <c r="B23" s="10" t="s">
        <v>127</v>
      </c>
      <c r="C23" s="10" t="str">
        <f t="shared" si="0"/>
        <v>2</v>
      </c>
      <c r="D23" s="11" t="s">
        <v>271</v>
      </c>
      <c r="E23" s="12">
        <v>500</v>
      </c>
      <c r="F23" s="12">
        <v>168.43</v>
      </c>
      <c r="G23" s="12">
        <v>168.43</v>
      </c>
      <c r="H23" s="12">
        <f t="shared" si="2"/>
        <v>33.686</v>
      </c>
      <c r="I23" s="13">
        <f t="shared" si="1"/>
        <v>0.0021909878502484586</v>
      </c>
    </row>
    <row r="24" spans="1:9" ht="11.25" outlineLevel="2">
      <c r="A24" s="10" t="s">
        <v>250</v>
      </c>
      <c r="B24" s="10" t="s">
        <v>69</v>
      </c>
      <c r="C24" s="10" t="str">
        <f t="shared" si="0"/>
        <v>2</v>
      </c>
      <c r="D24" s="11" t="s">
        <v>125</v>
      </c>
      <c r="E24" s="12">
        <v>0</v>
      </c>
      <c r="F24" s="12">
        <v>31.1</v>
      </c>
      <c r="G24" s="12">
        <v>31.1</v>
      </c>
      <c r="H24" s="12">
        <v>0</v>
      </c>
      <c r="I24" s="13">
        <f t="shared" si="1"/>
        <v>0.00040455810807295056</v>
      </c>
    </row>
    <row r="25" spans="1:9" ht="11.25" outlineLevel="2">
      <c r="A25" s="10" t="s">
        <v>250</v>
      </c>
      <c r="B25" s="10" t="s">
        <v>124</v>
      </c>
      <c r="C25" s="10" t="str">
        <f t="shared" si="0"/>
        <v>2</v>
      </c>
      <c r="D25" s="11" t="s">
        <v>270</v>
      </c>
      <c r="E25" s="12">
        <v>3000</v>
      </c>
      <c r="F25" s="12">
        <v>1650.59</v>
      </c>
      <c r="G25" s="12">
        <v>1650.59</v>
      </c>
      <c r="H25" s="12">
        <f t="shared" si="2"/>
        <v>55.019666666666666</v>
      </c>
      <c r="I25" s="13">
        <f t="shared" si="1"/>
        <v>0.021471368733251815</v>
      </c>
    </row>
    <row r="26" spans="1:9" ht="11.25" outlineLevel="2">
      <c r="A26" s="10" t="s">
        <v>250</v>
      </c>
      <c r="B26" s="10" t="s">
        <v>122</v>
      </c>
      <c r="C26" s="10" t="str">
        <f t="shared" si="0"/>
        <v>2</v>
      </c>
      <c r="D26" s="11" t="s">
        <v>269</v>
      </c>
      <c r="E26" s="12">
        <v>11275.24</v>
      </c>
      <c r="F26" s="12">
        <v>8198.22</v>
      </c>
      <c r="G26" s="12">
        <v>8198.22</v>
      </c>
      <c r="H26" s="12">
        <f t="shared" si="2"/>
        <v>72.70993788158833</v>
      </c>
      <c r="I26" s="13">
        <f t="shared" si="1"/>
        <v>0.10664489944584644</v>
      </c>
    </row>
    <row r="27" spans="1:9" ht="11.25" outlineLevel="2">
      <c r="A27" s="10" t="s">
        <v>250</v>
      </c>
      <c r="B27" s="10" t="s">
        <v>116</v>
      </c>
      <c r="C27" s="10" t="str">
        <f t="shared" si="0"/>
        <v>2</v>
      </c>
      <c r="D27" s="11" t="s">
        <v>268</v>
      </c>
      <c r="E27" s="12">
        <v>0</v>
      </c>
      <c r="F27" s="12">
        <v>1406.42</v>
      </c>
      <c r="G27" s="12">
        <v>1049.47</v>
      </c>
      <c r="H27" s="12">
        <v>0</v>
      </c>
      <c r="I27" s="13">
        <f t="shared" si="1"/>
        <v>0.01829513229440383</v>
      </c>
    </row>
    <row r="28" spans="1:9" ht="11.25" outlineLevel="2">
      <c r="A28" s="10" t="s">
        <v>250</v>
      </c>
      <c r="B28" s="10" t="s">
        <v>113</v>
      </c>
      <c r="C28" s="10" t="str">
        <f t="shared" si="0"/>
        <v>2</v>
      </c>
      <c r="D28" s="11" t="s">
        <v>267</v>
      </c>
      <c r="E28" s="12">
        <v>200</v>
      </c>
      <c r="F28" s="12">
        <v>0</v>
      </c>
      <c r="G28" s="12">
        <v>0</v>
      </c>
      <c r="H28" s="12">
        <f t="shared" si="2"/>
        <v>0</v>
      </c>
      <c r="I28" s="13">
        <f t="shared" si="1"/>
        <v>0</v>
      </c>
    </row>
    <row r="29" spans="1:9" ht="11.25" outlineLevel="2">
      <c r="A29" s="10" t="s">
        <v>250</v>
      </c>
      <c r="B29" s="10" t="s">
        <v>266</v>
      </c>
      <c r="C29" s="10" t="str">
        <f t="shared" si="0"/>
        <v>2</v>
      </c>
      <c r="D29" s="11" t="s">
        <v>265</v>
      </c>
      <c r="E29" s="12">
        <v>100</v>
      </c>
      <c r="F29" s="12">
        <v>0</v>
      </c>
      <c r="G29" s="12">
        <v>0</v>
      </c>
      <c r="H29" s="12">
        <f t="shared" si="2"/>
        <v>0</v>
      </c>
      <c r="I29" s="13">
        <f t="shared" si="1"/>
        <v>0</v>
      </c>
    </row>
    <row r="30" spans="1:9" ht="11.25" outlineLevel="2">
      <c r="A30" s="10" t="s">
        <v>250</v>
      </c>
      <c r="B30" s="10" t="s">
        <v>47</v>
      </c>
      <c r="C30" s="10" t="str">
        <f t="shared" si="0"/>
        <v>2</v>
      </c>
      <c r="D30" s="11" t="s">
        <v>264</v>
      </c>
      <c r="E30" s="12">
        <v>0</v>
      </c>
      <c r="F30" s="12">
        <v>290.4</v>
      </c>
      <c r="G30" s="12">
        <v>0</v>
      </c>
      <c r="H30" s="12">
        <v>0</v>
      </c>
      <c r="I30" s="13">
        <f t="shared" si="1"/>
        <v>0.0037776101152535314</v>
      </c>
    </row>
    <row r="31" spans="1:9" ht="11.25" outlineLevel="2">
      <c r="A31" s="10" t="s">
        <v>250</v>
      </c>
      <c r="B31" s="10" t="s">
        <v>65</v>
      </c>
      <c r="C31" s="10" t="str">
        <f t="shared" si="0"/>
        <v>2</v>
      </c>
      <c r="D31" s="11" t="s">
        <v>263</v>
      </c>
      <c r="E31" s="12">
        <v>1400</v>
      </c>
      <c r="F31" s="12">
        <v>0</v>
      </c>
      <c r="G31" s="12">
        <v>0</v>
      </c>
      <c r="H31" s="12">
        <f t="shared" si="2"/>
        <v>0</v>
      </c>
      <c r="I31" s="13">
        <f t="shared" si="1"/>
        <v>0</v>
      </c>
    </row>
    <row r="32" spans="1:9" ht="11.25" outlineLevel="2">
      <c r="A32" s="10" t="s">
        <v>250</v>
      </c>
      <c r="B32" s="10" t="s">
        <v>45</v>
      </c>
      <c r="C32" s="10" t="str">
        <f t="shared" si="0"/>
        <v>2</v>
      </c>
      <c r="D32" s="11" t="s">
        <v>262</v>
      </c>
      <c r="E32" s="12">
        <v>0</v>
      </c>
      <c r="F32" s="12">
        <v>0</v>
      </c>
      <c r="G32" s="12">
        <v>0</v>
      </c>
      <c r="H32" s="12">
        <v>0</v>
      </c>
      <c r="I32" s="13">
        <f t="shared" si="1"/>
        <v>0</v>
      </c>
    </row>
    <row r="33" spans="1:9" ht="11.25" outlineLevel="2">
      <c r="A33" s="10" t="s">
        <v>250</v>
      </c>
      <c r="B33" s="10" t="s">
        <v>19</v>
      </c>
      <c r="C33" s="10" t="str">
        <f t="shared" si="0"/>
        <v>2</v>
      </c>
      <c r="D33" s="11" t="s">
        <v>261</v>
      </c>
      <c r="E33" s="12">
        <v>1000</v>
      </c>
      <c r="F33" s="12">
        <v>2023.06</v>
      </c>
      <c r="G33" s="12">
        <v>595.09</v>
      </c>
      <c r="H33" s="12">
        <f t="shared" si="2"/>
        <v>202.306</v>
      </c>
      <c r="I33" s="13">
        <f t="shared" si="1"/>
        <v>0.026316569971641907</v>
      </c>
    </row>
    <row r="34" spans="1:9" ht="11.25" outlineLevel="2">
      <c r="A34" s="10" t="s">
        <v>250</v>
      </c>
      <c r="B34" s="10" t="s">
        <v>42</v>
      </c>
      <c r="C34" s="10" t="str">
        <f t="shared" si="0"/>
        <v>2</v>
      </c>
      <c r="D34" s="11" t="s">
        <v>260</v>
      </c>
      <c r="E34" s="12">
        <v>14500</v>
      </c>
      <c r="F34" s="12">
        <v>16784.2</v>
      </c>
      <c r="G34" s="12">
        <v>3459.49</v>
      </c>
      <c r="H34" s="12">
        <f t="shared" si="2"/>
        <v>115.75310344827588</v>
      </c>
      <c r="I34" s="13">
        <f t="shared" si="1"/>
        <v>0.2183338970263028</v>
      </c>
    </row>
    <row r="35" spans="1:9" ht="11.25" outlineLevel="2">
      <c r="A35" s="10" t="s">
        <v>250</v>
      </c>
      <c r="B35" s="10" t="s">
        <v>102</v>
      </c>
      <c r="C35" s="10" t="str">
        <f t="shared" si="0"/>
        <v>2</v>
      </c>
      <c r="D35" s="11" t="s">
        <v>259</v>
      </c>
      <c r="E35" s="12">
        <v>56500</v>
      </c>
      <c r="F35" s="12">
        <v>57612.8</v>
      </c>
      <c r="G35" s="12">
        <v>57612.8</v>
      </c>
      <c r="H35" s="12">
        <f t="shared" si="2"/>
        <v>101.96955752212389</v>
      </c>
      <c r="I35" s="13">
        <f t="shared" si="1"/>
        <v>0.7494445456201057</v>
      </c>
    </row>
    <row r="36" spans="1:9" ht="11.25" outlineLevel="2">
      <c r="A36" s="10" t="s">
        <v>250</v>
      </c>
      <c r="B36" s="10" t="s">
        <v>17</v>
      </c>
      <c r="C36" s="10" t="str">
        <f t="shared" si="0"/>
        <v>2</v>
      </c>
      <c r="D36" s="11" t="s">
        <v>258</v>
      </c>
      <c r="E36" s="12">
        <v>0</v>
      </c>
      <c r="F36" s="12">
        <v>0</v>
      </c>
      <c r="G36" s="12">
        <v>0</v>
      </c>
      <c r="H36" s="12">
        <v>0</v>
      </c>
      <c r="I36" s="13">
        <f t="shared" si="1"/>
        <v>0</v>
      </c>
    </row>
    <row r="37" spans="1:9" ht="11.25" outlineLevel="2">
      <c r="A37" s="10" t="s">
        <v>250</v>
      </c>
      <c r="B37" s="10" t="s">
        <v>100</v>
      </c>
      <c r="C37" s="10" t="str">
        <f t="shared" si="0"/>
        <v>2</v>
      </c>
      <c r="D37" s="11" t="s">
        <v>257</v>
      </c>
      <c r="E37" s="12">
        <v>100</v>
      </c>
      <c r="F37" s="12">
        <v>470.94</v>
      </c>
      <c r="G37" s="12">
        <v>470.94</v>
      </c>
      <c r="H37" s="12">
        <f t="shared" si="2"/>
        <v>470.93999999999994</v>
      </c>
      <c r="I37" s="13">
        <f t="shared" si="1"/>
        <v>0.006126128469963837</v>
      </c>
    </row>
    <row r="38" spans="1:9" ht="11.25" outlineLevel="2">
      <c r="A38" s="10" t="s">
        <v>250</v>
      </c>
      <c r="B38" s="10" t="s">
        <v>98</v>
      </c>
      <c r="C38" s="10" t="str">
        <f t="shared" si="0"/>
        <v>2</v>
      </c>
      <c r="D38" s="11" t="s">
        <v>256</v>
      </c>
      <c r="E38" s="12">
        <v>100</v>
      </c>
      <c r="F38" s="12">
        <v>0</v>
      </c>
      <c r="G38" s="12">
        <v>0</v>
      </c>
      <c r="H38" s="12">
        <f t="shared" si="2"/>
        <v>0</v>
      </c>
      <c r="I38" s="13">
        <f t="shared" si="1"/>
        <v>0</v>
      </c>
    </row>
    <row r="39" spans="1:9" ht="11.25" outlineLevel="2">
      <c r="A39" s="10" t="s">
        <v>250</v>
      </c>
      <c r="B39" s="10" t="s">
        <v>58</v>
      </c>
      <c r="C39" s="10" t="str">
        <f t="shared" si="0"/>
        <v>4</v>
      </c>
      <c r="D39" s="11" t="s">
        <v>255</v>
      </c>
      <c r="E39" s="12">
        <v>0</v>
      </c>
      <c r="F39" s="12">
        <v>0</v>
      </c>
      <c r="G39" s="12">
        <v>0</v>
      </c>
      <c r="H39" s="12">
        <v>0</v>
      </c>
      <c r="I39" s="13">
        <f t="shared" si="1"/>
        <v>0</v>
      </c>
    </row>
    <row r="40" spans="1:9" ht="11.25" outlineLevel="2">
      <c r="A40" s="10" t="s">
        <v>250</v>
      </c>
      <c r="B40" s="10" t="s">
        <v>92</v>
      </c>
      <c r="C40" s="10" t="str">
        <f t="shared" si="0"/>
        <v>6</v>
      </c>
      <c r="D40" s="11" t="s">
        <v>254</v>
      </c>
      <c r="E40" s="12">
        <v>0</v>
      </c>
      <c r="F40" s="12">
        <v>0</v>
      </c>
      <c r="G40" s="12">
        <v>0</v>
      </c>
      <c r="H40" s="12">
        <v>0</v>
      </c>
      <c r="I40" s="13">
        <f t="shared" si="1"/>
        <v>0</v>
      </c>
    </row>
    <row r="41" spans="1:9" ht="11.25" outlineLevel="2">
      <c r="A41" s="10" t="s">
        <v>250</v>
      </c>
      <c r="B41" s="10" t="s">
        <v>253</v>
      </c>
      <c r="C41" s="10" t="str">
        <f t="shared" si="0"/>
        <v>6</v>
      </c>
      <c r="D41" s="11" t="s">
        <v>252</v>
      </c>
      <c r="E41" s="12">
        <v>3500</v>
      </c>
      <c r="F41" s="12">
        <v>3393</v>
      </c>
      <c r="G41" s="12">
        <v>0</v>
      </c>
      <c r="H41" s="12">
        <f t="shared" si="2"/>
        <v>96.94285714285714</v>
      </c>
      <c r="I41" s="13">
        <f t="shared" si="1"/>
        <v>0.044137159507765956</v>
      </c>
    </row>
    <row r="42" spans="1:9" ht="11.25" outlineLevel="2">
      <c r="A42" s="10" t="s">
        <v>250</v>
      </c>
      <c r="B42" s="10" t="s">
        <v>88</v>
      </c>
      <c r="C42" s="10" t="str">
        <f t="shared" si="0"/>
        <v>6</v>
      </c>
      <c r="D42" s="11" t="s">
        <v>251</v>
      </c>
      <c r="E42" s="12">
        <v>3109.7</v>
      </c>
      <c r="F42" s="12">
        <v>3109.7</v>
      </c>
      <c r="G42" s="12">
        <v>3109.7</v>
      </c>
      <c r="H42" s="12">
        <f t="shared" si="2"/>
        <v>100</v>
      </c>
      <c r="I42" s="13">
        <f t="shared" si="1"/>
        <v>0.040451908317506564</v>
      </c>
    </row>
    <row r="43" spans="1:9" ht="11.25" outlineLevel="2">
      <c r="A43" s="10" t="s">
        <v>250</v>
      </c>
      <c r="B43" s="10" t="s">
        <v>154</v>
      </c>
      <c r="C43" s="10" t="str">
        <f t="shared" si="0"/>
        <v>6</v>
      </c>
      <c r="D43" s="11" t="s">
        <v>249</v>
      </c>
      <c r="E43" s="12">
        <v>1000</v>
      </c>
      <c r="F43" s="12">
        <v>0</v>
      </c>
      <c r="G43" s="12">
        <v>0</v>
      </c>
      <c r="H43" s="12">
        <f t="shared" si="2"/>
        <v>0</v>
      </c>
      <c r="I43" s="13">
        <f t="shared" si="1"/>
        <v>0</v>
      </c>
    </row>
    <row r="44" spans="1:9" ht="11.25" outlineLevel="1">
      <c r="A44" s="3" t="s">
        <v>364</v>
      </c>
      <c r="B44" s="4"/>
      <c r="C44" s="4"/>
      <c r="D44" s="5" t="s">
        <v>375</v>
      </c>
      <c r="E44" s="14">
        <f>SUBTOTAL(9,E3:E43)</f>
        <v>1451411.7</v>
      </c>
      <c r="F44" s="14">
        <f>SUBTOTAL(9,F3:F43)</f>
        <v>1342974.1899999997</v>
      </c>
      <c r="G44" s="14">
        <f>SUBTOTAL(9,G3:G43)</f>
        <v>1296914.43</v>
      </c>
      <c r="H44" s="14">
        <f t="shared" si="2"/>
        <v>92.52882486754102</v>
      </c>
      <c r="I44" s="15">
        <f>SUBTOTAL(9,I3:I43)</f>
        <v>17.46981020891328</v>
      </c>
    </row>
    <row r="45" spans="1:9" ht="11.25" outlineLevel="2">
      <c r="A45" s="10" t="s">
        <v>215</v>
      </c>
      <c r="B45" s="10" t="s">
        <v>190</v>
      </c>
      <c r="C45" s="10" t="str">
        <f aca="true" t="shared" si="3" ref="C45:C79">MID(B45,1,1)</f>
        <v>1</v>
      </c>
      <c r="D45" s="11" t="s">
        <v>248</v>
      </c>
      <c r="E45" s="12">
        <v>10815.24</v>
      </c>
      <c r="F45" s="12">
        <v>23535.21</v>
      </c>
      <c r="G45" s="12">
        <v>23535.21</v>
      </c>
      <c r="H45" s="12">
        <f t="shared" si="2"/>
        <v>217.61153705326927</v>
      </c>
      <c r="I45" s="13">
        <f aca="true" t="shared" si="4" ref="I45:I79">(F45/76874)</f>
        <v>0.30615305564950435</v>
      </c>
    </row>
    <row r="46" spans="1:9" ht="11.25" outlineLevel="2">
      <c r="A46" s="10" t="s">
        <v>215</v>
      </c>
      <c r="B46" s="10" t="s">
        <v>188</v>
      </c>
      <c r="C46" s="10" t="str">
        <f t="shared" si="3"/>
        <v>1</v>
      </c>
      <c r="D46" s="11" t="s">
        <v>247</v>
      </c>
      <c r="E46" s="12">
        <v>550</v>
      </c>
      <c r="F46" s="12">
        <v>1287.27</v>
      </c>
      <c r="G46" s="12">
        <v>1287.27</v>
      </c>
      <c r="H46" s="12">
        <f t="shared" si="2"/>
        <v>234.04909090909092</v>
      </c>
      <c r="I46" s="13">
        <f t="shared" si="4"/>
        <v>0.016745193433410514</v>
      </c>
    </row>
    <row r="47" spans="1:9" ht="11.25" outlineLevel="2">
      <c r="A47" s="10" t="s">
        <v>215</v>
      </c>
      <c r="B47" s="10" t="s">
        <v>186</v>
      </c>
      <c r="C47" s="10" t="str">
        <f t="shared" si="3"/>
        <v>1</v>
      </c>
      <c r="D47" s="11" t="s">
        <v>246</v>
      </c>
      <c r="E47" s="12">
        <v>19489.75</v>
      </c>
      <c r="F47" s="12">
        <v>40689.49</v>
      </c>
      <c r="G47" s="12">
        <v>40689.49</v>
      </c>
      <c r="H47" s="12">
        <f t="shared" si="2"/>
        <v>208.77379135186445</v>
      </c>
      <c r="I47" s="13">
        <f t="shared" si="4"/>
        <v>0.5293010640788823</v>
      </c>
    </row>
    <row r="48" spans="1:9" ht="11.25" outlineLevel="2">
      <c r="A48" s="10" t="s">
        <v>215</v>
      </c>
      <c r="B48" s="10" t="s">
        <v>84</v>
      </c>
      <c r="C48" s="10" t="str">
        <f t="shared" si="3"/>
        <v>1</v>
      </c>
      <c r="D48" s="11" t="s">
        <v>245</v>
      </c>
      <c r="E48" s="12">
        <v>2983</v>
      </c>
      <c r="F48" s="12">
        <v>25391.76</v>
      </c>
      <c r="G48" s="12">
        <v>25391.76</v>
      </c>
      <c r="H48" s="12">
        <f t="shared" si="2"/>
        <v>851.2155548105934</v>
      </c>
      <c r="I48" s="13">
        <f t="shared" si="4"/>
        <v>0.3303036137055441</v>
      </c>
    </row>
    <row r="49" spans="1:9" ht="11.25" outlineLevel="2">
      <c r="A49" s="10" t="s">
        <v>215</v>
      </c>
      <c r="B49" s="10" t="s">
        <v>82</v>
      </c>
      <c r="C49" s="10" t="str">
        <f t="shared" si="3"/>
        <v>1</v>
      </c>
      <c r="D49" s="11" t="s">
        <v>244</v>
      </c>
      <c r="E49" s="12">
        <v>10429</v>
      </c>
      <c r="F49" s="12">
        <v>37790.96</v>
      </c>
      <c r="G49" s="12">
        <v>37790.96</v>
      </c>
      <c r="H49" s="12">
        <f t="shared" si="2"/>
        <v>362.36417681465144</v>
      </c>
      <c r="I49" s="13">
        <f t="shared" si="4"/>
        <v>0.49159611832349037</v>
      </c>
    </row>
    <row r="50" spans="1:9" ht="11.25" outlineLevel="2">
      <c r="A50" s="10" t="s">
        <v>215</v>
      </c>
      <c r="B50" s="10" t="s">
        <v>147</v>
      </c>
      <c r="C50" s="10" t="str">
        <f t="shared" si="3"/>
        <v>1</v>
      </c>
      <c r="D50" s="11" t="s">
        <v>243</v>
      </c>
      <c r="E50" s="12">
        <v>115943</v>
      </c>
      <c r="F50" s="12">
        <v>15393.34</v>
      </c>
      <c r="G50" s="12">
        <v>15393.34</v>
      </c>
      <c r="H50" s="12">
        <f t="shared" si="2"/>
        <v>13.276644558101827</v>
      </c>
      <c r="I50" s="13">
        <f t="shared" si="4"/>
        <v>0.20024117386892837</v>
      </c>
    </row>
    <row r="51" spans="1:9" ht="11.25" outlineLevel="2">
      <c r="A51" s="10" t="s">
        <v>215</v>
      </c>
      <c r="B51" s="10" t="s">
        <v>181</v>
      </c>
      <c r="C51" s="10" t="str">
        <f t="shared" si="3"/>
        <v>1</v>
      </c>
      <c r="D51" s="11" t="s">
        <v>242</v>
      </c>
      <c r="E51" s="12">
        <v>0</v>
      </c>
      <c r="F51" s="12">
        <v>0</v>
      </c>
      <c r="G51" s="12">
        <v>0</v>
      </c>
      <c r="H51" s="12">
        <v>0</v>
      </c>
      <c r="I51" s="13">
        <f t="shared" si="4"/>
        <v>0</v>
      </c>
    </row>
    <row r="52" spans="1:9" ht="11.25" outlineLevel="2">
      <c r="A52" s="10" t="s">
        <v>215</v>
      </c>
      <c r="B52" s="10" t="s">
        <v>80</v>
      </c>
      <c r="C52" s="10" t="str">
        <f t="shared" si="3"/>
        <v>1</v>
      </c>
      <c r="D52" s="11" t="s">
        <v>241</v>
      </c>
      <c r="E52" s="12">
        <v>52848.05</v>
      </c>
      <c r="F52" s="12">
        <v>42876.27</v>
      </c>
      <c r="G52" s="12">
        <v>39061.64</v>
      </c>
      <c r="H52" s="12">
        <f t="shared" si="2"/>
        <v>81.13122433088826</v>
      </c>
      <c r="I52" s="13">
        <f t="shared" si="4"/>
        <v>0.5577473528110934</v>
      </c>
    </row>
    <row r="53" spans="1:9" ht="11.25" outlineLevel="2">
      <c r="A53" s="10" t="s">
        <v>215</v>
      </c>
      <c r="B53" s="10" t="s">
        <v>145</v>
      </c>
      <c r="C53" s="10" t="str">
        <f t="shared" si="3"/>
        <v>1</v>
      </c>
      <c r="D53" s="11" t="s">
        <v>144</v>
      </c>
      <c r="E53" s="12">
        <v>0</v>
      </c>
      <c r="F53" s="12">
        <v>2152.01</v>
      </c>
      <c r="G53" s="12">
        <v>2152.01</v>
      </c>
      <c r="H53" s="12">
        <v>0</v>
      </c>
      <c r="I53" s="13">
        <f t="shared" si="4"/>
        <v>0.027993990165725735</v>
      </c>
    </row>
    <row r="54" spans="1:9" ht="11.25" outlineLevel="2">
      <c r="A54" s="10" t="s">
        <v>215</v>
      </c>
      <c r="B54" s="10" t="s">
        <v>51</v>
      </c>
      <c r="C54" s="10" t="str">
        <f t="shared" si="3"/>
        <v>2</v>
      </c>
      <c r="D54" s="11" t="s">
        <v>240</v>
      </c>
      <c r="E54" s="12">
        <v>0</v>
      </c>
      <c r="F54" s="12">
        <v>0</v>
      </c>
      <c r="G54" s="12">
        <v>0</v>
      </c>
      <c r="H54" s="12">
        <v>0</v>
      </c>
      <c r="I54" s="13">
        <f t="shared" si="4"/>
        <v>0</v>
      </c>
    </row>
    <row r="55" spans="1:9" ht="11.25" outlineLevel="2">
      <c r="A55" s="10" t="s">
        <v>215</v>
      </c>
      <c r="B55" s="10" t="s">
        <v>77</v>
      </c>
      <c r="C55" s="10" t="str">
        <f t="shared" si="3"/>
        <v>2</v>
      </c>
      <c r="D55" s="11" t="s">
        <v>239</v>
      </c>
      <c r="E55" s="12">
        <v>0</v>
      </c>
      <c r="F55" s="12">
        <v>280.54</v>
      </c>
      <c r="G55" s="12">
        <v>280.54</v>
      </c>
      <c r="H55" s="12">
        <v>0</v>
      </c>
      <c r="I55" s="13">
        <f t="shared" si="4"/>
        <v>0.003649348284205323</v>
      </c>
    </row>
    <row r="56" spans="1:9" ht="11.25" outlineLevel="2">
      <c r="A56" s="10" t="s">
        <v>215</v>
      </c>
      <c r="B56" s="10" t="s">
        <v>141</v>
      </c>
      <c r="C56" s="10" t="str">
        <f t="shared" si="3"/>
        <v>2</v>
      </c>
      <c r="D56" s="11" t="s">
        <v>238</v>
      </c>
      <c r="E56" s="12">
        <v>1000</v>
      </c>
      <c r="F56" s="12">
        <v>2135.26</v>
      </c>
      <c r="G56" s="12">
        <v>2135.26</v>
      </c>
      <c r="H56" s="12">
        <f t="shared" si="2"/>
        <v>213.526</v>
      </c>
      <c r="I56" s="13">
        <f t="shared" si="4"/>
        <v>0.02777610115253532</v>
      </c>
    </row>
    <row r="57" spans="1:9" ht="11.25" outlineLevel="2">
      <c r="A57" s="10" t="s">
        <v>215</v>
      </c>
      <c r="B57" s="10" t="s">
        <v>75</v>
      </c>
      <c r="C57" s="10" t="str">
        <f t="shared" si="3"/>
        <v>2</v>
      </c>
      <c r="D57" s="11" t="s">
        <v>237</v>
      </c>
      <c r="E57" s="12">
        <v>0</v>
      </c>
      <c r="F57" s="12">
        <v>0</v>
      </c>
      <c r="G57" s="12">
        <v>0</v>
      </c>
      <c r="H57" s="12">
        <v>0</v>
      </c>
      <c r="I57" s="13">
        <f t="shared" si="4"/>
        <v>0</v>
      </c>
    </row>
    <row r="58" spans="1:9" ht="11.25" outlineLevel="2">
      <c r="A58" s="10" t="s">
        <v>215</v>
      </c>
      <c r="B58" s="10" t="s">
        <v>134</v>
      </c>
      <c r="C58" s="10" t="str">
        <f t="shared" si="3"/>
        <v>2</v>
      </c>
      <c r="D58" s="11" t="s">
        <v>236</v>
      </c>
      <c r="E58" s="12">
        <v>500</v>
      </c>
      <c r="F58" s="12">
        <v>584.65</v>
      </c>
      <c r="G58" s="12">
        <v>584.65</v>
      </c>
      <c r="H58" s="12">
        <f t="shared" si="2"/>
        <v>116.93</v>
      </c>
      <c r="I58" s="13">
        <f t="shared" si="4"/>
        <v>0.007605302182792622</v>
      </c>
    </row>
    <row r="59" spans="1:9" ht="11.25" outlineLevel="2">
      <c r="A59" s="10" t="s">
        <v>215</v>
      </c>
      <c r="B59" s="10" t="s">
        <v>73</v>
      </c>
      <c r="C59" s="10" t="str">
        <f t="shared" si="3"/>
        <v>2</v>
      </c>
      <c r="D59" s="11" t="s">
        <v>235</v>
      </c>
      <c r="E59" s="12">
        <v>500</v>
      </c>
      <c r="F59" s="12">
        <v>262.7</v>
      </c>
      <c r="G59" s="12">
        <v>262.7</v>
      </c>
      <c r="H59" s="12">
        <f t="shared" si="2"/>
        <v>52.54</v>
      </c>
      <c r="I59" s="13">
        <f t="shared" si="4"/>
        <v>0.0034172802247834115</v>
      </c>
    </row>
    <row r="60" spans="1:9" ht="11.25" outlineLevel="2">
      <c r="A60" s="10" t="s">
        <v>215</v>
      </c>
      <c r="B60" s="10" t="s">
        <v>71</v>
      </c>
      <c r="C60" s="10" t="str">
        <f t="shared" si="3"/>
        <v>2</v>
      </c>
      <c r="D60" s="11" t="s">
        <v>234</v>
      </c>
      <c r="E60" s="12">
        <v>0</v>
      </c>
      <c r="F60" s="12">
        <v>0</v>
      </c>
      <c r="G60" s="12">
        <v>0</v>
      </c>
      <c r="H60" s="12">
        <v>0</v>
      </c>
      <c r="I60" s="13">
        <f t="shared" si="4"/>
        <v>0</v>
      </c>
    </row>
    <row r="61" spans="1:9" ht="11.25" outlineLevel="2">
      <c r="A61" s="10" t="s">
        <v>215</v>
      </c>
      <c r="B61" s="10" t="s">
        <v>127</v>
      </c>
      <c r="C61" s="10" t="str">
        <f t="shared" si="3"/>
        <v>2</v>
      </c>
      <c r="D61" s="11" t="s">
        <v>233</v>
      </c>
      <c r="E61" s="12">
        <v>300</v>
      </c>
      <c r="F61" s="12">
        <v>327.18</v>
      </c>
      <c r="G61" s="12">
        <v>327.18</v>
      </c>
      <c r="H61" s="12">
        <f t="shared" si="2"/>
        <v>109.06</v>
      </c>
      <c r="I61" s="13">
        <f t="shared" si="4"/>
        <v>0.0042560553633218</v>
      </c>
    </row>
    <row r="62" spans="1:9" ht="11.25" outlineLevel="2">
      <c r="A62" s="10" t="s">
        <v>215</v>
      </c>
      <c r="B62" s="10" t="s">
        <v>124</v>
      </c>
      <c r="C62" s="10" t="str">
        <f t="shared" si="3"/>
        <v>2</v>
      </c>
      <c r="D62" s="11" t="s">
        <v>232</v>
      </c>
      <c r="E62" s="12">
        <v>26000</v>
      </c>
      <c r="F62" s="12">
        <v>23489.56</v>
      </c>
      <c r="G62" s="12">
        <v>23489.56</v>
      </c>
      <c r="H62" s="12">
        <f t="shared" si="2"/>
        <v>90.34446153846154</v>
      </c>
      <c r="I62" s="13">
        <f t="shared" si="4"/>
        <v>0.30555922678668995</v>
      </c>
    </row>
    <row r="63" spans="1:9" ht="11.25" outlineLevel="2">
      <c r="A63" s="10" t="s">
        <v>215</v>
      </c>
      <c r="B63" s="10" t="s">
        <v>122</v>
      </c>
      <c r="C63" s="10" t="str">
        <f t="shared" si="3"/>
        <v>2</v>
      </c>
      <c r="D63" s="11" t="s">
        <v>231</v>
      </c>
      <c r="E63" s="12">
        <v>16000</v>
      </c>
      <c r="F63" s="12">
        <v>8549.65</v>
      </c>
      <c r="G63" s="12">
        <v>8549.65</v>
      </c>
      <c r="H63" s="12">
        <f t="shared" si="2"/>
        <v>53.435312499999995</v>
      </c>
      <c r="I63" s="13">
        <f t="shared" si="4"/>
        <v>0.11121640606707078</v>
      </c>
    </row>
    <row r="64" spans="1:9" ht="11.25" outlineLevel="2">
      <c r="A64" s="10" t="s">
        <v>215</v>
      </c>
      <c r="B64" s="10" t="s">
        <v>120</v>
      </c>
      <c r="C64" s="10" t="str">
        <f t="shared" si="3"/>
        <v>2</v>
      </c>
      <c r="D64" s="11" t="s">
        <v>230</v>
      </c>
      <c r="E64" s="12">
        <v>0</v>
      </c>
      <c r="F64" s="12">
        <v>162.53</v>
      </c>
      <c r="G64" s="12">
        <v>162.53</v>
      </c>
      <c r="H64" s="12">
        <v>0</v>
      </c>
      <c r="I64" s="13">
        <f t="shared" si="4"/>
        <v>0.0021142388844082524</v>
      </c>
    </row>
    <row r="65" spans="1:9" ht="11.25" outlineLevel="2">
      <c r="A65" s="10" t="s">
        <v>215</v>
      </c>
      <c r="B65" s="10" t="s">
        <v>118</v>
      </c>
      <c r="C65" s="10" t="str">
        <f t="shared" si="3"/>
        <v>2</v>
      </c>
      <c r="D65" s="11" t="s">
        <v>229</v>
      </c>
      <c r="E65" s="12">
        <v>0</v>
      </c>
      <c r="F65" s="12">
        <v>0</v>
      </c>
      <c r="G65" s="12">
        <v>0</v>
      </c>
      <c r="H65" s="12">
        <v>0</v>
      </c>
      <c r="I65" s="13">
        <f t="shared" si="4"/>
        <v>0</v>
      </c>
    </row>
    <row r="66" spans="1:9" ht="11.25" outlineLevel="2">
      <c r="A66" s="10" t="s">
        <v>215</v>
      </c>
      <c r="B66" s="10" t="s">
        <v>116</v>
      </c>
      <c r="C66" s="10" t="str">
        <f t="shared" si="3"/>
        <v>2</v>
      </c>
      <c r="D66" s="11" t="s">
        <v>228</v>
      </c>
      <c r="E66" s="12">
        <v>0</v>
      </c>
      <c r="F66" s="12">
        <v>537.82</v>
      </c>
      <c r="G66" s="12">
        <v>462.86</v>
      </c>
      <c r="H66" s="12">
        <v>0</v>
      </c>
      <c r="I66" s="13">
        <f t="shared" si="4"/>
        <v>0.006996123526810106</v>
      </c>
    </row>
    <row r="67" spans="1:9" ht="11.25" outlineLevel="2">
      <c r="A67" s="10" t="s">
        <v>215</v>
      </c>
      <c r="B67" s="10" t="s">
        <v>49</v>
      </c>
      <c r="C67" s="10" t="str">
        <f t="shared" si="3"/>
        <v>2</v>
      </c>
      <c r="D67" s="11" t="s">
        <v>227</v>
      </c>
      <c r="E67" s="12">
        <v>8200</v>
      </c>
      <c r="F67" s="12">
        <v>1306.88</v>
      </c>
      <c r="G67" s="12">
        <v>1023.74</v>
      </c>
      <c r="H67" s="12">
        <f t="shared" si="2"/>
        <v>15.937560975609758</v>
      </c>
      <c r="I67" s="13">
        <f t="shared" si="4"/>
        <v>0.01700028618258449</v>
      </c>
    </row>
    <row r="68" spans="1:9" ht="11.25" outlineLevel="2">
      <c r="A68" s="10" t="s">
        <v>215</v>
      </c>
      <c r="B68" s="10" t="s">
        <v>226</v>
      </c>
      <c r="C68" s="10" t="str">
        <f t="shared" si="3"/>
        <v>2</v>
      </c>
      <c r="D68" s="11" t="s">
        <v>225</v>
      </c>
      <c r="E68" s="12">
        <v>300</v>
      </c>
      <c r="F68" s="12">
        <v>0</v>
      </c>
      <c r="G68" s="12">
        <v>0</v>
      </c>
      <c r="H68" s="12">
        <f aca="true" t="shared" si="5" ref="H68:H131">(F68/E68)*100</f>
        <v>0</v>
      </c>
      <c r="I68" s="13">
        <f t="shared" si="4"/>
        <v>0</v>
      </c>
    </row>
    <row r="69" spans="1:9" ht="11.25" outlineLevel="2">
      <c r="A69" s="10" t="s">
        <v>215</v>
      </c>
      <c r="B69" s="10" t="s">
        <v>47</v>
      </c>
      <c r="C69" s="10" t="str">
        <f t="shared" si="3"/>
        <v>2</v>
      </c>
      <c r="D69" s="11" t="s">
        <v>224</v>
      </c>
      <c r="E69" s="12">
        <v>0</v>
      </c>
      <c r="F69" s="12">
        <v>0</v>
      </c>
      <c r="G69" s="12">
        <v>0</v>
      </c>
      <c r="H69" s="12">
        <v>0</v>
      </c>
      <c r="I69" s="13">
        <f t="shared" si="4"/>
        <v>0</v>
      </c>
    </row>
    <row r="70" spans="1:9" ht="11.25" outlineLevel="2">
      <c r="A70" s="10" t="s">
        <v>215</v>
      </c>
      <c r="B70" s="10" t="s">
        <v>65</v>
      </c>
      <c r="C70" s="10" t="str">
        <f t="shared" si="3"/>
        <v>2</v>
      </c>
      <c r="D70" s="11" t="s">
        <v>64</v>
      </c>
      <c r="E70" s="12">
        <v>2000</v>
      </c>
      <c r="F70" s="12">
        <v>0</v>
      </c>
      <c r="G70" s="12">
        <v>0</v>
      </c>
      <c r="H70" s="12">
        <f t="shared" si="5"/>
        <v>0</v>
      </c>
      <c r="I70" s="13">
        <f t="shared" si="4"/>
        <v>0</v>
      </c>
    </row>
    <row r="71" spans="1:9" ht="11.25" outlineLevel="2">
      <c r="A71" s="10" t="s">
        <v>215</v>
      </c>
      <c r="B71" s="10" t="s">
        <v>45</v>
      </c>
      <c r="C71" s="10" t="str">
        <f t="shared" si="3"/>
        <v>2</v>
      </c>
      <c r="D71" s="11" t="s">
        <v>223</v>
      </c>
      <c r="E71" s="12">
        <v>0</v>
      </c>
      <c r="F71" s="12">
        <v>0</v>
      </c>
      <c r="G71" s="12">
        <v>0</v>
      </c>
      <c r="H71" s="12">
        <v>0</v>
      </c>
      <c r="I71" s="13">
        <f t="shared" si="4"/>
        <v>0</v>
      </c>
    </row>
    <row r="72" spans="1:9" ht="11.25" outlineLevel="2">
      <c r="A72" s="10" t="s">
        <v>215</v>
      </c>
      <c r="B72" s="10" t="s">
        <v>102</v>
      </c>
      <c r="C72" s="10" t="str">
        <f t="shared" si="3"/>
        <v>2</v>
      </c>
      <c r="D72" s="11" t="s">
        <v>222</v>
      </c>
      <c r="E72" s="12">
        <v>54200</v>
      </c>
      <c r="F72" s="12">
        <v>55524.67</v>
      </c>
      <c r="G72" s="12">
        <v>55524.67</v>
      </c>
      <c r="H72" s="12">
        <f t="shared" si="5"/>
        <v>102.4440405904059</v>
      </c>
      <c r="I72" s="13">
        <f t="shared" si="4"/>
        <v>0.7222815256133412</v>
      </c>
    </row>
    <row r="73" spans="1:9" ht="11.25" outlineLevel="2">
      <c r="A73" s="10" t="s">
        <v>215</v>
      </c>
      <c r="B73" s="10" t="s">
        <v>17</v>
      </c>
      <c r="C73" s="10" t="str">
        <f t="shared" si="3"/>
        <v>2</v>
      </c>
      <c r="D73" s="11" t="s">
        <v>221</v>
      </c>
      <c r="E73" s="12">
        <v>7000</v>
      </c>
      <c r="F73" s="12">
        <v>26008.65</v>
      </c>
      <c r="G73" s="12">
        <v>23569.04</v>
      </c>
      <c r="H73" s="12">
        <f t="shared" si="5"/>
        <v>371.5521428571429</v>
      </c>
      <c r="I73" s="13">
        <f t="shared" si="4"/>
        <v>0.33832830345760595</v>
      </c>
    </row>
    <row r="74" spans="1:9" ht="11.25" outlineLevel="2">
      <c r="A74" s="10" t="s">
        <v>215</v>
      </c>
      <c r="B74" s="10" t="s">
        <v>162</v>
      </c>
      <c r="C74" s="10" t="str">
        <f t="shared" si="3"/>
        <v>2</v>
      </c>
      <c r="D74" s="11" t="s">
        <v>220</v>
      </c>
      <c r="E74" s="12">
        <v>160000</v>
      </c>
      <c r="F74" s="12">
        <v>81330.49</v>
      </c>
      <c r="G74" s="12">
        <v>71402.15</v>
      </c>
      <c r="H74" s="12">
        <f t="shared" si="5"/>
        <v>50.83155625</v>
      </c>
      <c r="I74" s="13">
        <f t="shared" si="4"/>
        <v>1.0579713557249526</v>
      </c>
    </row>
    <row r="75" spans="1:9" ht="11.25" outlineLevel="2">
      <c r="A75" s="10" t="s">
        <v>215</v>
      </c>
      <c r="B75" s="10" t="s">
        <v>100</v>
      </c>
      <c r="C75" s="10" t="str">
        <f t="shared" si="3"/>
        <v>2</v>
      </c>
      <c r="D75" s="11" t="s">
        <v>219</v>
      </c>
      <c r="E75" s="12">
        <v>0</v>
      </c>
      <c r="F75" s="12">
        <v>313.73</v>
      </c>
      <c r="G75" s="12">
        <v>313.73</v>
      </c>
      <c r="H75" s="12">
        <v>0</v>
      </c>
      <c r="I75" s="13">
        <f t="shared" si="4"/>
        <v>0.004081093737804719</v>
      </c>
    </row>
    <row r="76" spans="1:9" ht="11.25" outlineLevel="2">
      <c r="A76" s="10" t="s">
        <v>215</v>
      </c>
      <c r="B76" s="10" t="s">
        <v>98</v>
      </c>
      <c r="C76" s="10" t="str">
        <f t="shared" si="3"/>
        <v>2</v>
      </c>
      <c r="D76" s="11" t="s">
        <v>218</v>
      </c>
      <c r="E76" s="12">
        <v>0</v>
      </c>
      <c r="F76" s="12">
        <v>596.25</v>
      </c>
      <c r="G76" s="12">
        <v>596.25</v>
      </c>
      <c r="H76" s="12">
        <v>0</v>
      </c>
      <c r="I76" s="13">
        <f t="shared" si="4"/>
        <v>0.007756198454614044</v>
      </c>
    </row>
    <row r="77" spans="1:9" ht="11.25" outlineLevel="2">
      <c r="A77" s="10" t="s">
        <v>215</v>
      </c>
      <c r="B77" s="10" t="s">
        <v>92</v>
      </c>
      <c r="C77" s="10" t="str">
        <f t="shared" si="3"/>
        <v>6</v>
      </c>
      <c r="D77" s="11" t="s">
        <v>217</v>
      </c>
      <c r="E77" s="12">
        <v>0</v>
      </c>
      <c r="F77" s="12">
        <v>0</v>
      </c>
      <c r="G77" s="12">
        <v>0</v>
      </c>
      <c r="H77" s="12">
        <v>0</v>
      </c>
      <c r="I77" s="13">
        <f t="shared" si="4"/>
        <v>0</v>
      </c>
    </row>
    <row r="78" spans="1:9" ht="11.25" outlineLevel="2">
      <c r="A78" s="10" t="s">
        <v>215</v>
      </c>
      <c r="B78" s="10" t="s">
        <v>90</v>
      </c>
      <c r="C78" s="10" t="str">
        <f t="shared" si="3"/>
        <v>6</v>
      </c>
      <c r="D78" s="11" t="s">
        <v>216</v>
      </c>
      <c r="E78" s="12">
        <v>16577</v>
      </c>
      <c r="F78" s="12">
        <v>15367</v>
      </c>
      <c r="G78" s="12">
        <v>0</v>
      </c>
      <c r="H78" s="12">
        <f t="shared" si="5"/>
        <v>92.7007299270073</v>
      </c>
      <c r="I78" s="13">
        <f t="shared" si="4"/>
        <v>0.1998985352654994</v>
      </c>
    </row>
    <row r="79" spans="1:9" ht="11.25" outlineLevel="2">
      <c r="A79" s="10" t="s">
        <v>215</v>
      </c>
      <c r="B79" s="10" t="s">
        <v>88</v>
      </c>
      <c r="C79" s="10" t="str">
        <f t="shared" si="3"/>
        <v>6</v>
      </c>
      <c r="D79" s="11" t="s">
        <v>214</v>
      </c>
      <c r="E79" s="12">
        <v>0</v>
      </c>
      <c r="F79" s="12">
        <v>0</v>
      </c>
      <c r="G79" s="12">
        <v>0</v>
      </c>
      <c r="H79" s="12">
        <v>0</v>
      </c>
      <c r="I79" s="13">
        <f t="shared" si="4"/>
        <v>0</v>
      </c>
    </row>
    <row r="80" spans="1:9" ht="11.25" outlineLevel="1">
      <c r="A80" s="3" t="s">
        <v>365</v>
      </c>
      <c r="B80" s="4"/>
      <c r="C80" s="4"/>
      <c r="D80" s="5" t="s">
        <v>376</v>
      </c>
      <c r="E80" s="14">
        <f>SUBTOTAL(9,E45:E79)</f>
        <v>505635.04</v>
      </c>
      <c r="F80" s="14">
        <f>SUBTOTAL(9,F45:F79)</f>
        <v>405893.87</v>
      </c>
      <c r="G80" s="14">
        <f>SUBTOTAL(9,G45:G79)</f>
        <v>373986.18999999994</v>
      </c>
      <c r="H80" s="14">
        <f t="shared" si="5"/>
        <v>80.27407871100073</v>
      </c>
      <c r="I80" s="15">
        <f>SUBTOTAL(9,I45:I79)</f>
        <v>5.2799889429456</v>
      </c>
    </row>
    <row r="81" spans="1:9" ht="11.25" outlineLevel="2">
      <c r="A81" s="10" t="s">
        <v>193</v>
      </c>
      <c r="B81" s="10" t="s">
        <v>190</v>
      </c>
      <c r="C81" s="10" t="str">
        <f aca="true" t="shared" si="6" ref="C81:C96">MID(B81,1,1)</f>
        <v>1</v>
      </c>
      <c r="D81" s="11" t="s">
        <v>213</v>
      </c>
      <c r="E81" s="12">
        <v>37757</v>
      </c>
      <c r="F81" s="12">
        <v>26368.65</v>
      </c>
      <c r="G81" s="12">
        <v>26368.65</v>
      </c>
      <c r="H81" s="12">
        <f t="shared" si="5"/>
        <v>69.83777842519268</v>
      </c>
      <c r="I81" s="13">
        <f aca="true" t="shared" si="7" ref="I81:I96">(F81/76874)</f>
        <v>0.34301129120378804</v>
      </c>
    </row>
    <row r="82" spans="1:9" ht="11.25" outlineLevel="2">
      <c r="A82" s="10" t="s">
        <v>193</v>
      </c>
      <c r="B82" s="10" t="s">
        <v>188</v>
      </c>
      <c r="C82" s="10" t="str">
        <f t="shared" si="6"/>
        <v>1</v>
      </c>
      <c r="D82" s="11" t="s">
        <v>212</v>
      </c>
      <c r="E82" s="12">
        <v>10361.18</v>
      </c>
      <c r="F82" s="12">
        <v>6711.81</v>
      </c>
      <c r="G82" s="12">
        <v>6711.81</v>
      </c>
      <c r="H82" s="12">
        <f t="shared" si="5"/>
        <v>64.77843257235179</v>
      </c>
      <c r="I82" s="13">
        <f t="shared" si="7"/>
        <v>0.08730923329083956</v>
      </c>
    </row>
    <row r="83" spans="1:9" ht="11.25" outlineLevel="2">
      <c r="A83" s="10" t="s">
        <v>193</v>
      </c>
      <c r="B83" s="10" t="s">
        <v>186</v>
      </c>
      <c r="C83" s="10" t="str">
        <f t="shared" si="6"/>
        <v>1</v>
      </c>
      <c r="D83" s="11" t="s">
        <v>211</v>
      </c>
      <c r="E83" s="12">
        <v>72658</v>
      </c>
      <c r="F83" s="12">
        <v>48880.72</v>
      </c>
      <c r="G83" s="12">
        <v>48880.72</v>
      </c>
      <c r="H83" s="12">
        <f t="shared" si="5"/>
        <v>67.27506950370228</v>
      </c>
      <c r="I83" s="13">
        <f t="shared" si="7"/>
        <v>0.6358550355126571</v>
      </c>
    </row>
    <row r="84" spans="1:9" ht="11.25" outlineLevel="2">
      <c r="A84" s="10" t="s">
        <v>193</v>
      </c>
      <c r="B84" s="10" t="s">
        <v>84</v>
      </c>
      <c r="C84" s="10" t="str">
        <f t="shared" si="6"/>
        <v>1</v>
      </c>
      <c r="D84" s="11" t="s">
        <v>83</v>
      </c>
      <c r="E84" s="12">
        <v>0</v>
      </c>
      <c r="F84" s="12">
        <v>7633.15</v>
      </c>
      <c r="G84" s="12">
        <v>7633.15</v>
      </c>
      <c r="H84" s="12">
        <v>0</v>
      </c>
      <c r="I84" s="13">
        <f t="shared" si="7"/>
        <v>0.09929429976324895</v>
      </c>
    </row>
    <row r="85" spans="1:9" ht="11.25" outlineLevel="2">
      <c r="A85" s="10" t="s">
        <v>193</v>
      </c>
      <c r="B85" s="10" t="s">
        <v>82</v>
      </c>
      <c r="C85" s="10" t="str">
        <f t="shared" si="6"/>
        <v>1</v>
      </c>
      <c r="D85" s="11" t="s">
        <v>210</v>
      </c>
      <c r="E85" s="12">
        <v>0</v>
      </c>
      <c r="F85" s="12">
        <v>11448.46</v>
      </c>
      <c r="G85" s="12">
        <v>11448.46</v>
      </c>
      <c r="H85" s="12">
        <v>0</v>
      </c>
      <c r="I85" s="13">
        <f t="shared" si="7"/>
        <v>0.1489249941462653</v>
      </c>
    </row>
    <row r="86" spans="1:9" ht="11.25" outlineLevel="2">
      <c r="A86" s="10" t="s">
        <v>193</v>
      </c>
      <c r="B86" s="10" t="s">
        <v>209</v>
      </c>
      <c r="C86" s="10" t="str">
        <f t="shared" si="6"/>
        <v>1</v>
      </c>
      <c r="D86" s="11" t="s">
        <v>208</v>
      </c>
      <c r="E86" s="12">
        <v>145000</v>
      </c>
      <c r="F86" s="12">
        <v>116436.89</v>
      </c>
      <c r="G86" s="12">
        <v>116436.89</v>
      </c>
      <c r="H86" s="12">
        <f t="shared" si="5"/>
        <v>80.30130344827586</v>
      </c>
      <c r="I86" s="13">
        <f t="shared" si="7"/>
        <v>1.5146459140931914</v>
      </c>
    </row>
    <row r="87" spans="1:9" ht="11.25" outlineLevel="2">
      <c r="A87" s="10" t="s">
        <v>193</v>
      </c>
      <c r="B87" s="10" t="s">
        <v>80</v>
      </c>
      <c r="C87" s="10" t="str">
        <f t="shared" si="6"/>
        <v>1</v>
      </c>
      <c r="D87" s="11" t="s">
        <v>79</v>
      </c>
      <c r="E87" s="12">
        <v>38268</v>
      </c>
      <c r="F87" s="12">
        <v>29903.61</v>
      </c>
      <c r="G87" s="12">
        <v>27895.61</v>
      </c>
      <c r="H87" s="12">
        <f t="shared" si="5"/>
        <v>78.14259956099092</v>
      </c>
      <c r="I87" s="13">
        <f t="shared" si="7"/>
        <v>0.3889951088794651</v>
      </c>
    </row>
    <row r="88" spans="1:9" ht="11.25" outlineLevel="2">
      <c r="A88" s="10" t="s">
        <v>193</v>
      </c>
      <c r="B88" s="10" t="s">
        <v>207</v>
      </c>
      <c r="C88" s="10" t="str">
        <f t="shared" si="6"/>
        <v>1</v>
      </c>
      <c r="D88" s="11" t="s">
        <v>206</v>
      </c>
      <c r="E88" s="12">
        <v>17340</v>
      </c>
      <c r="F88" s="12">
        <v>0</v>
      </c>
      <c r="G88" s="12">
        <v>0</v>
      </c>
      <c r="H88" s="12">
        <f t="shared" si="5"/>
        <v>0</v>
      </c>
      <c r="I88" s="13">
        <f t="shared" si="7"/>
        <v>0</v>
      </c>
    </row>
    <row r="89" spans="1:9" ht="11.25" outlineLevel="2">
      <c r="A89" s="10" t="s">
        <v>193</v>
      </c>
      <c r="B89" s="10" t="s">
        <v>205</v>
      </c>
      <c r="C89" s="10" t="str">
        <f t="shared" si="6"/>
        <v>1</v>
      </c>
      <c r="D89" s="11" t="s">
        <v>204</v>
      </c>
      <c r="E89" s="12">
        <v>17340</v>
      </c>
      <c r="F89" s="12">
        <v>17000</v>
      </c>
      <c r="G89" s="12">
        <v>17000</v>
      </c>
      <c r="H89" s="12">
        <f t="shared" si="5"/>
        <v>98.0392156862745</v>
      </c>
      <c r="I89" s="13">
        <f t="shared" si="7"/>
        <v>0.22114108801415303</v>
      </c>
    </row>
    <row r="90" spans="1:9" ht="11.25" outlineLevel="2">
      <c r="A90" s="10" t="s">
        <v>193</v>
      </c>
      <c r="B90" s="10" t="s">
        <v>203</v>
      </c>
      <c r="C90" s="10" t="str">
        <f t="shared" si="6"/>
        <v>1</v>
      </c>
      <c r="D90" s="11" t="s">
        <v>202</v>
      </c>
      <c r="E90" s="12">
        <v>8000</v>
      </c>
      <c r="F90" s="12">
        <v>2926.95</v>
      </c>
      <c r="G90" s="12">
        <v>2926.95</v>
      </c>
      <c r="H90" s="12">
        <f t="shared" si="5"/>
        <v>36.586875</v>
      </c>
      <c r="I90" s="13">
        <f t="shared" si="7"/>
        <v>0.03807464162135442</v>
      </c>
    </row>
    <row r="91" spans="1:9" ht="11.25" outlineLevel="2">
      <c r="A91" s="10" t="s">
        <v>193</v>
      </c>
      <c r="B91" s="10" t="s">
        <v>51</v>
      </c>
      <c r="C91" s="10" t="str">
        <f t="shared" si="6"/>
        <v>2</v>
      </c>
      <c r="D91" s="11" t="s">
        <v>201</v>
      </c>
      <c r="E91" s="12">
        <v>4000</v>
      </c>
      <c r="F91" s="12">
        <v>0</v>
      </c>
      <c r="G91" s="12">
        <v>0</v>
      </c>
      <c r="H91" s="12">
        <f t="shared" si="5"/>
        <v>0</v>
      </c>
      <c r="I91" s="13">
        <f t="shared" si="7"/>
        <v>0</v>
      </c>
    </row>
    <row r="92" spans="1:9" ht="11.25" outlineLevel="2">
      <c r="A92" s="10" t="s">
        <v>193</v>
      </c>
      <c r="B92" s="10" t="s">
        <v>73</v>
      </c>
      <c r="C92" s="10" t="str">
        <f t="shared" si="6"/>
        <v>2</v>
      </c>
      <c r="D92" s="11" t="s">
        <v>200</v>
      </c>
      <c r="E92" s="12">
        <v>1120</v>
      </c>
      <c r="F92" s="12">
        <v>0</v>
      </c>
      <c r="G92" s="12">
        <v>0</v>
      </c>
      <c r="H92" s="12">
        <f t="shared" si="5"/>
        <v>0</v>
      </c>
      <c r="I92" s="13">
        <f t="shared" si="7"/>
        <v>0</v>
      </c>
    </row>
    <row r="93" spans="1:9" ht="11.25" outlineLevel="2">
      <c r="A93" s="10" t="s">
        <v>193</v>
      </c>
      <c r="B93" s="10" t="s">
        <v>199</v>
      </c>
      <c r="C93" s="10" t="str">
        <f t="shared" si="6"/>
        <v>2</v>
      </c>
      <c r="D93" s="11" t="s">
        <v>198</v>
      </c>
      <c r="E93" s="12">
        <v>100</v>
      </c>
      <c r="F93" s="12">
        <v>72.37</v>
      </c>
      <c r="G93" s="12">
        <v>72.37</v>
      </c>
      <c r="H93" s="12">
        <f t="shared" si="5"/>
        <v>72.37</v>
      </c>
      <c r="I93" s="13">
        <f t="shared" si="7"/>
        <v>0.0009414106199755445</v>
      </c>
    </row>
    <row r="94" spans="1:9" ht="11.25" outlineLevel="2">
      <c r="A94" s="10" t="s">
        <v>193</v>
      </c>
      <c r="B94" s="10" t="s">
        <v>197</v>
      </c>
      <c r="C94" s="10" t="str">
        <f t="shared" si="6"/>
        <v>3</v>
      </c>
      <c r="D94" s="11" t="s">
        <v>196</v>
      </c>
      <c r="E94" s="12">
        <v>2000</v>
      </c>
      <c r="F94" s="12">
        <v>0</v>
      </c>
      <c r="G94" s="12">
        <v>0</v>
      </c>
      <c r="H94" s="12">
        <f t="shared" si="5"/>
        <v>0</v>
      </c>
      <c r="I94" s="13">
        <f t="shared" si="7"/>
        <v>0</v>
      </c>
    </row>
    <row r="95" spans="1:9" ht="11.25" outlineLevel="2">
      <c r="A95" s="10" t="s">
        <v>193</v>
      </c>
      <c r="B95" s="10" t="s">
        <v>195</v>
      </c>
      <c r="C95" s="10" t="str">
        <f t="shared" si="6"/>
        <v>3</v>
      </c>
      <c r="D95" s="11" t="s">
        <v>194</v>
      </c>
      <c r="E95" s="12">
        <v>6000</v>
      </c>
      <c r="F95" s="12">
        <v>6792.39</v>
      </c>
      <c r="G95" s="12">
        <v>6792.39</v>
      </c>
      <c r="H95" s="12">
        <f t="shared" si="5"/>
        <v>113.2065</v>
      </c>
      <c r="I95" s="13">
        <f t="shared" si="7"/>
        <v>0.08835744204802665</v>
      </c>
    </row>
    <row r="96" spans="1:9" ht="11.25" outlineLevel="2">
      <c r="A96" s="10" t="s">
        <v>193</v>
      </c>
      <c r="B96" s="10" t="s">
        <v>192</v>
      </c>
      <c r="C96" s="10" t="str">
        <f t="shared" si="6"/>
        <v>8</v>
      </c>
      <c r="D96" s="11" t="s">
        <v>191</v>
      </c>
      <c r="E96" s="12">
        <v>4000</v>
      </c>
      <c r="F96" s="12">
        <v>0</v>
      </c>
      <c r="G96" s="12">
        <v>0</v>
      </c>
      <c r="H96" s="12">
        <f t="shared" si="5"/>
        <v>0</v>
      </c>
      <c r="I96" s="13">
        <f t="shared" si="7"/>
        <v>0</v>
      </c>
    </row>
    <row r="97" spans="1:9" ht="11.25" outlineLevel="1">
      <c r="A97" s="3" t="s">
        <v>366</v>
      </c>
      <c r="B97" s="4"/>
      <c r="C97" s="4"/>
      <c r="D97" s="5" t="s">
        <v>377</v>
      </c>
      <c r="E97" s="14">
        <f>SUBTOTAL(9,E81:E96)</f>
        <v>363944.18</v>
      </c>
      <c r="F97" s="14">
        <f>SUBTOTAL(9,F81:F96)</f>
        <v>274175</v>
      </c>
      <c r="G97" s="14">
        <f>SUBTOTAL(9,G81:G96)</f>
        <v>272167</v>
      </c>
      <c r="H97" s="14">
        <f t="shared" si="5"/>
        <v>75.33435484529524</v>
      </c>
      <c r="I97" s="15">
        <f>SUBTOTAL(9,I81:I96)</f>
        <v>3.566550459192965</v>
      </c>
    </row>
    <row r="98" spans="1:9" ht="11.25" outlineLevel="2">
      <c r="A98" s="10" t="s">
        <v>152</v>
      </c>
      <c r="B98" s="10" t="s">
        <v>190</v>
      </c>
      <c r="C98" s="10" t="str">
        <f aca="true" t="shared" si="8" ref="C98:C128">MID(B98,1,1)</f>
        <v>1</v>
      </c>
      <c r="D98" s="11" t="s">
        <v>189</v>
      </c>
      <c r="E98" s="12">
        <v>51113.3</v>
      </c>
      <c r="F98" s="12">
        <v>50588.23</v>
      </c>
      <c r="G98" s="12">
        <v>50588.23</v>
      </c>
      <c r="H98" s="12">
        <f t="shared" si="5"/>
        <v>98.97273312425533</v>
      </c>
      <c r="I98" s="13">
        <f aca="true" t="shared" si="9" ref="I98:I128">(F98/76874)</f>
        <v>0.6580668366417775</v>
      </c>
    </row>
    <row r="99" spans="1:9" ht="11.25" outlineLevel="2">
      <c r="A99" s="10" t="s">
        <v>152</v>
      </c>
      <c r="B99" s="10" t="s">
        <v>188</v>
      </c>
      <c r="C99" s="10" t="str">
        <f t="shared" si="8"/>
        <v>1</v>
      </c>
      <c r="D99" s="11" t="s">
        <v>187</v>
      </c>
      <c r="E99" s="12">
        <v>6316</v>
      </c>
      <c r="F99" s="12">
        <v>5151.86</v>
      </c>
      <c r="G99" s="12">
        <v>5151.86</v>
      </c>
      <c r="H99" s="12">
        <f t="shared" si="5"/>
        <v>81.56839772007599</v>
      </c>
      <c r="I99" s="13">
        <f t="shared" si="9"/>
        <v>0.06701693680568202</v>
      </c>
    </row>
    <row r="100" spans="1:9" ht="11.25" outlineLevel="2">
      <c r="A100" s="10" t="s">
        <v>152</v>
      </c>
      <c r="B100" s="10" t="s">
        <v>186</v>
      </c>
      <c r="C100" s="10" t="str">
        <f t="shared" si="8"/>
        <v>1</v>
      </c>
      <c r="D100" s="11" t="s">
        <v>185</v>
      </c>
      <c r="E100" s="12">
        <v>71716.21</v>
      </c>
      <c r="F100" s="12">
        <v>70429.44</v>
      </c>
      <c r="G100" s="12">
        <v>70429.44</v>
      </c>
      <c r="H100" s="12">
        <f t="shared" si="5"/>
        <v>98.20574734777534</v>
      </c>
      <c r="I100" s="13">
        <f t="shared" si="9"/>
        <v>0.9161672346957359</v>
      </c>
    </row>
    <row r="101" spans="1:9" ht="11.25" outlineLevel="2">
      <c r="A101" s="10" t="s">
        <v>152</v>
      </c>
      <c r="B101" s="10" t="s">
        <v>84</v>
      </c>
      <c r="C101" s="10" t="str">
        <f t="shared" si="8"/>
        <v>1</v>
      </c>
      <c r="D101" s="11" t="s">
        <v>184</v>
      </c>
      <c r="E101" s="12">
        <v>30390</v>
      </c>
      <c r="F101" s="12">
        <v>28624.96</v>
      </c>
      <c r="G101" s="12">
        <v>28624.96</v>
      </c>
      <c r="H101" s="12">
        <f t="shared" si="5"/>
        <v>94.19203685422836</v>
      </c>
      <c r="I101" s="13">
        <f t="shared" si="9"/>
        <v>0.372362046985977</v>
      </c>
    </row>
    <row r="102" spans="1:9" ht="11.25" outlineLevel="2">
      <c r="A102" s="10" t="s">
        <v>152</v>
      </c>
      <c r="B102" s="10" t="s">
        <v>82</v>
      </c>
      <c r="C102" s="10" t="str">
        <f t="shared" si="8"/>
        <v>1</v>
      </c>
      <c r="D102" s="11" t="s">
        <v>183</v>
      </c>
      <c r="E102" s="12">
        <v>30721</v>
      </c>
      <c r="F102" s="12">
        <v>29144.96</v>
      </c>
      <c r="G102" s="12">
        <v>29144.96</v>
      </c>
      <c r="H102" s="12">
        <f t="shared" si="5"/>
        <v>94.86982845610494</v>
      </c>
      <c r="I102" s="13">
        <f t="shared" si="9"/>
        <v>0.3791263626193511</v>
      </c>
    </row>
    <row r="103" spans="1:9" ht="11.25" outlineLevel="2">
      <c r="A103" s="10" t="s">
        <v>152</v>
      </c>
      <c r="B103" s="10" t="s">
        <v>147</v>
      </c>
      <c r="C103" s="10" t="str">
        <f t="shared" si="8"/>
        <v>1</v>
      </c>
      <c r="D103" s="11" t="s">
        <v>182</v>
      </c>
      <c r="E103" s="12">
        <v>0</v>
      </c>
      <c r="F103" s="12">
        <v>0</v>
      </c>
      <c r="G103" s="12">
        <v>0</v>
      </c>
      <c r="H103" s="12">
        <v>0</v>
      </c>
      <c r="I103" s="13">
        <f t="shared" si="9"/>
        <v>0</v>
      </c>
    </row>
    <row r="104" spans="1:9" ht="11.25" outlineLevel="2">
      <c r="A104" s="10" t="s">
        <v>152</v>
      </c>
      <c r="B104" s="10" t="s">
        <v>181</v>
      </c>
      <c r="C104" s="10" t="str">
        <f t="shared" si="8"/>
        <v>1</v>
      </c>
      <c r="D104" s="11" t="s">
        <v>180</v>
      </c>
      <c r="E104" s="12">
        <v>0</v>
      </c>
      <c r="F104" s="12">
        <v>0</v>
      </c>
      <c r="G104" s="12">
        <v>0</v>
      </c>
      <c r="H104" s="12">
        <v>0</v>
      </c>
      <c r="I104" s="13">
        <f t="shared" si="9"/>
        <v>0</v>
      </c>
    </row>
    <row r="105" spans="1:9" ht="11.25" outlineLevel="2">
      <c r="A105" s="10" t="s">
        <v>152</v>
      </c>
      <c r="B105" s="10" t="s">
        <v>80</v>
      </c>
      <c r="C105" s="10" t="str">
        <f t="shared" si="8"/>
        <v>1</v>
      </c>
      <c r="D105" s="11" t="s">
        <v>79</v>
      </c>
      <c r="E105" s="12">
        <v>62696.9</v>
      </c>
      <c r="F105" s="12">
        <v>53356.12</v>
      </c>
      <c r="G105" s="12">
        <v>49696.13</v>
      </c>
      <c r="H105" s="12">
        <f t="shared" si="5"/>
        <v>85.10168764324871</v>
      </c>
      <c r="I105" s="13">
        <f t="shared" si="9"/>
        <v>0.6940723781772772</v>
      </c>
    </row>
    <row r="106" spans="1:9" ht="11.25" outlineLevel="2">
      <c r="A106" s="10" t="s">
        <v>152</v>
      </c>
      <c r="B106" s="10" t="s">
        <v>145</v>
      </c>
      <c r="C106" s="10" t="str">
        <f t="shared" si="8"/>
        <v>1</v>
      </c>
      <c r="D106" s="11" t="s">
        <v>144</v>
      </c>
      <c r="E106" s="12">
        <v>0</v>
      </c>
      <c r="F106" s="12">
        <v>2605.2</v>
      </c>
      <c r="G106" s="12">
        <v>2605.2</v>
      </c>
      <c r="H106" s="12">
        <v>0</v>
      </c>
      <c r="I106" s="13">
        <f t="shared" si="9"/>
        <v>0.033889221323204204</v>
      </c>
    </row>
    <row r="107" spans="1:9" ht="11.25" outlineLevel="2">
      <c r="A107" s="10" t="s">
        <v>152</v>
      </c>
      <c r="B107" s="10" t="s">
        <v>73</v>
      </c>
      <c r="C107" s="10" t="str">
        <f t="shared" si="8"/>
        <v>2</v>
      </c>
      <c r="D107" s="11" t="s">
        <v>179</v>
      </c>
      <c r="E107" s="12">
        <v>0</v>
      </c>
      <c r="F107" s="12">
        <v>2015.55</v>
      </c>
      <c r="G107" s="12">
        <v>2015.55</v>
      </c>
      <c r="H107" s="12">
        <v>0</v>
      </c>
      <c r="I107" s="13">
        <f t="shared" si="9"/>
        <v>0.026218877643936832</v>
      </c>
    </row>
    <row r="108" spans="1:9" ht="11.25" outlineLevel="2">
      <c r="A108" s="10" t="s">
        <v>152</v>
      </c>
      <c r="B108" s="10" t="s">
        <v>71</v>
      </c>
      <c r="C108" s="10" t="str">
        <f t="shared" si="8"/>
        <v>2</v>
      </c>
      <c r="D108" s="11" t="s">
        <v>178</v>
      </c>
      <c r="E108" s="12">
        <v>34500</v>
      </c>
      <c r="F108" s="12">
        <v>17476.53</v>
      </c>
      <c r="G108" s="12">
        <v>15528.59</v>
      </c>
      <c r="H108" s="12">
        <f t="shared" si="5"/>
        <v>50.656608695652174</v>
      </c>
      <c r="I108" s="13">
        <f t="shared" si="9"/>
        <v>0.22733993287717563</v>
      </c>
    </row>
    <row r="109" spans="1:9" ht="11.25" outlineLevel="2">
      <c r="A109" s="10" t="s">
        <v>152</v>
      </c>
      <c r="B109" s="10" t="s">
        <v>127</v>
      </c>
      <c r="C109" s="10" t="str">
        <f t="shared" si="8"/>
        <v>2</v>
      </c>
      <c r="D109" s="11" t="s">
        <v>177</v>
      </c>
      <c r="E109" s="12">
        <v>0</v>
      </c>
      <c r="F109" s="12">
        <v>0</v>
      </c>
      <c r="G109" s="12">
        <v>0</v>
      </c>
      <c r="H109" s="12">
        <v>0</v>
      </c>
      <c r="I109" s="13">
        <f t="shared" si="9"/>
        <v>0</v>
      </c>
    </row>
    <row r="110" spans="1:9" ht="11.25" outlineLevel="2">
      <c r="A110" s="10" t="s">
        <v>152</v>
      </c>
      <c r="B110" s="10" t="s">
        <v>176</v>
      </c>
      <c r="C110" s="10" t="str">
        <f t="shared" si="8"/>
        <v>2</v>
      </c>
      <c r="D110" s="11" t="s">
        <v>175</v>
      </c>
      <c r="E110" s="12">
        <v>1500</v>
      </c>
      <c r="F110" s="12">
        <v>539.9</v>
      </c>
      <c r="G110" s="12">
        <v>539.9</v>
      </c>
      <c r="H110" s="12">
        <f t="shared" si="5"/>
        <v>35.99333333333333</v>
      </c>
      <c r="I110" s="13">
        <f t="shared" si="9"/>
        <v>0.007023180789343601</v>
      </c>
    </row>
    <row r="111" spans="1:9" ht="11.25" outlineLevel="2">
      <c r="A111" s="10" t="s">
        <v>152</v>
      </c>
      <c r="B111" s="10" t="s">
        <v>120</v>
      </c>
      <c r="C111" s="10" t="str">
        <f t="shared" si="8"/>
        <v>2</v>
      </c>
      <c r="D111" s="11" t="s">
        <v>174</v>
      </c>
      <c r="E111" s="12">
        <v>0</v>
      </c>
      <c r="F111" s="12">
        <v>25.41</v>
      </c>
      <c r="G111" s="12">
        <v>25.41</v>
      </c>
      <c r="H111" s="12">
        <v>0</v>
      </c>
      <c r="I111" s="13">
        <f t="shared" si="9"/>
        <v>0.00033054088508468403</v>
      </c>
    </row>
    <row r="112" spans="1:9" ht="11.25" outlineLevel="2">
      <c r="A112" s="10" t="s">
        <v>152</v>
      </c>
      <c r="B112" s="10" t="s">
        <v>116</v>
      </c>
      <c r="C112" s="10" t="str">
        <f t="shared" si="8"/>
        <v>2</v>
      </c>
      <c r="D112" s="11" t="s">
        <v>173</v>
      </c>
      <c r="E112" s="12">
        <v>0</v>
      </c>
      <c r="F112" s="12">
        <v>461.4</v>
      </c>
      <c r="G112" s="12">
        <v>461.4</v>
      </c>
      <c r="H112" s="12">
        <v>0</v>
      </c>
      <c r="I112" s="13">
        <f t="shared" si="9"/>
        <v>0.006002029294690012</v>
      </c>
    </row>
    <row r="113" spans="1:9" ht="11.25" outlineLevel="2">
      <c r="A113" s="10" t="s">
        <v>152</v>
      </c>
      <c r="B113" s="10" t="s">
        <v>113</v>
      </c>
      <c r="C113" s="10" t="str">
        <f t="shared" si="8"/>
        <v>2</v>
      </c>
      <c r="D113" s="11" t="s">
        <v>172</v>
      </c>
      <c r="E113" s="12">
        <v>0</v>
      </c>
      <c r="F113" s="12">
        <v>90.6</v>
      </c>
      <c r="G113" s="12">
        <v>90.6</v>
      </c>
      <c r="H113" s="12">
        <v>0</v>
      </c>
      <c r="I113" s="13">
        <f t="shared" si="9"/>
        <v>0.0011785519161224862</v>
      </c>
    </row>
    <row r="114" spans="1:9" ht="11.25" outlineLevel="2">
      <c r="A114" s="10" t="s">
        <v>152</v>
      </c>
      <c r="B114" s="10" t="s">
        <v>47</v>
      </c>
      <c r="C114" s="10" t="str">
        <f t="shared" si="8"/>
        <v>2</v>
      </c>
      <c r="D114" s="11" t="s">
        <v>171</v>
      </c>
      <c r="E114" s="12">
        <v>0</v>
      </c>
      <c r="F114" s="12">
        <v>0</v>
      </c>
      <c r="G114" s="12">
        <v>0</v>
      </c>
      <c r="H114" s="12">
        <v>0</v>
      </c>
      <c r="I114" s="13">
        <f t="shared" si="9"/>
        <v>0</v>
      </c>
    </row>
    <row r="115" spans="1:9" ht="11.25" outlineLevel="2">
      <c r="A115" s="10" t="s">
        <v>152</v>
      </c>
      <c r="B115" s="10" t="s">
        <v>19</v>
      </c>
      <c r="C115" s="10" t="str">
        <f t="shared" si="8"/>
        <v>2</v>
      </c>
      <c r="D115" s="11" t="s">
        <v>170</v>
      </c>
      <c r="E115" s="12">
        <v>0</v>
      </c>
      <c r="F115" s="12">
        <v>471.9</v>
      </c>
      <c r="G115" s="12">
        <v>471.9</v>
      </c>
      <c r="H115" s="12">
        <v>0</v>
      </c>
      <c r="I115" s="13">
        <f t="shared" si="9"/>
        <v>0.006138616437286989</v>
      </c>
    </row>
    <row r="116" spans="1:9" ht="11.25" outlineLevel="2">
      <c r="A116" s="10" t="s">
        <v>152</v>
      </c>
      <c r="B116" s="10" t="s">
        <v>42</v>
      </c>
      <c r="C116" s="10" t="str">
        <f t="shared" si="8"/>
        <v>2</v>
      </c>
      <c r="D116" s="11" t="s">
        <v>169</v>
      </c>
      <c r="E116" s="12">
        <v>15000</v>
      </c>
      <c r="F116" s="12">
        <v>7213.34</v>
      </c>
      <c r="G116" s="12">
        <v>4905.59</v>
      </c>
      <c r="H116" s="12">
        <f t="shared" si="5"/>
        <v>48.08893333333334</v>
      </c>
      <c r="I116" s="13">
        <f t="shared" si="9"/>
        <v>0.09383328563623591</v>
      </c>
    </row>
    <row r="117" spans="1:9" ht="11.25" outlineLevel="2">
      <c r="A117" s="10" t="s">
        <v>152</v>
      </c>
      <c r="B117" s="10" t="s">
        <v>168</v>
      </c>
      <c r="C117" s="10" t="str">
        <f t="shared" si="8"/>
        <v>2</v>
      </c>
      <c r="D117" s="11" t="s">
        <v>167</v>
      </c>
      <c r="E117" s="12">
        <v>0</v>
      </c>
      <c r="F117" s="12">
        <v>0</v>
      </c>
      <c r="G117" s="12">
        <v>0</v>
      </c>
      <c r="H117" s="12">
        <v>0</v>
      </c>
      <c r="I117" s="13">
        <f t="shared" si="9"/>
        <v>0</v>
      </c>
    </row>
    <row r="118" spans="1:9" ht="11.25" outlineLevel="2">
      <c r="A118" s="10" t="s">
        <v>152</v>
      </c>
      <c r="B118" s="10" t="s">
        <v>17</v>
      </c>
      <c r="C118" s="10" t="str">
        <f t="shared" si="8"/>
        <v>2</v>
      </c>
      <c r="D118" s="11" t="s">
        <v>166</v>
      </c>
      <c r="E118" s="12">
        <v>0</v>
      </c>
      <c r="F118" s="12">
        <v>0</v>
      </c>
      <c r="G118" s="12">
        <v>0</v>
      </c>
      <c r="H118" s="12">
        <v>0</v>
      </c>
      <c r="I118" s="13">
        <f t="shared" si="9"/>
        <v>0</v>
      </c>
    </row>
    <row r="119" spans="1:9" ht="11.25" outlineLevel="2">
      <c r="A119" s="10" t="s">
        <v>152</v>
      </c>
      <c r="B119" s="10" t="s">
        <v>165</v>
      </c>
      <c r="C119" s="10" t="str">
        <f t="shared" si="8"/>
        <v>2</v>
      </c>
      <c r="D119" s="11" t="s">
        <v>163</v>
      </c>
      <c r="E119" s="12">
        <v>0</v>
      </c>
      <c r="F119" s="12">
        <v>0</v>
      </c>
      <c r="G119" s="12">
        <v>0</v>
      </c>
      <c r="H119" s="12">
        <v>0</v>
      </c>
      <c r="I119" s="13">
        <f t="shared" si="9"/>
        <v>0</v>
      </c>
    </row>
    <row r="120" spans="1:9" ht="11.25" outlineLevel="2">
      <c r="A120" s="10" t="s">
        <v>152</v>
      </c>
      <c r="B120" s="10" t="s">
        <v>164</v>
      </c>
      <c r="C120" s="10" t="str">
        <f t="shared" si="8"/>
        <v>2</v>
      </c>
      <c r="D120" s="11" t="s">
        <v>163</v>
      </c>
      <c r="E120" s="12">
        <v>6000</v>
      </c>
      <c r="F120" s="12">
        <v>5048.9</v>
      </c>
      <c r="G120" s="12">
        <v>5048.9</v>
      </c>
      <c r="H120" s="12">
        <f t="shared" si="5"/>
        <v>84.14833333333333</v>
      </c>
      <c r="I120" s="13">
        <f t="shared" si="9"/>
        <v>0.06567760231027395</v>
      </c>
    </row>
    <row r="121" spans="1:9" ht="11.25" outlineLevel="2">
      <c r="A121" s="10" t="s">
        <v>152</v>
      </c>
      <c r="B121" s="10" t="s">
        <v>162</v>
      </c>
      <c r="C121" s="10" t="str">
        <f t="shared" si="8"/>
        <v>2</v>
      </c>
      <c r="D121" s="11" t="s">
        <v>161</v>
      </c>
      <c r="E121" s="12">
        <v>140000</v>
      </c>
      <c r="F121" s="12">
        <v>137745</v>
      </c>
      <c r="G121" s="12">
        <v>137745</v>
      </c>
      <c r="H121" s="12">
        <f t="shared" si="5"/>
        <v>98.3892857142857</v>
      </c>
      <c r="I121" s="13">
        <f t="shared" si="9"/>
        <v>1.7918281863829122</v>
      </c>
    </row>
    <row r="122" spans="1:9" ht="11.25" outlineLevel="2">
      <c r="A122" s="10" t="s">
        <v>152</v>
      </c>
      <c r="B122" s="10" t="s">
        <v>160</v>
      </c>
      <c r="C122" s="10" t="str">
        <f t="shared" si="8"/>
        <v>2</v>
      </c>
      <c r="D122" s="11" t="s">
        <v>159</v>
      </c>
      <c r="E122" s="12">
        <v>0</v>
      </c>
      <c r="F122" s="12">
        <v>0</v>
      </c>
      <c r="G122" s="12">
        <v>0</v>
      </c>
      <c r="H122" s="12">
        <v>0</v>
      </c>
      <c r="I122" s="13">
        <f t="shared" si="9"/>
        <v>0</v>
      </c>
    </row>
    <row r="123" spans="1:9" ht="11.25" outlineLevel="2">
      <c r="A123" s="10" t="s">
        <v>152</v>
      </c>
      <c r="B123" s="10" t="s">
        <v>100</v>
      </c>
      <c r="C123" s="10" t="str">
        <f t="shared" si="8"/>
        <v>2</v>
      </c>
      <c r="D123" s="11" t="s">
        <v>158</v>
      </c>
      <c r="E123" s="12">
        <v>0</v>
      </c>
      <c r="F123" s="12">
        <v>0</v>
      </c>
      <c r="G123" s="12">
        <v>0</v>
      </c>
      <c r="H123" s="12">
        <v>0</v>
      </c>
      <c r="I123" s="13">
        <f t="shared" si="9"/>
        <v>0</v>
      </c>
    </row>
    <row r="124" spans="1:9" ht="11.25" outlineLevel="2">
      <c r="A124" s="10" t="s">
        <v>152</v>
      </c>
      <c r="B124" s="10" t="s">
        <v>98</v>
      </c>
      <c r="C124" s="10" t="str">
        <f t="shared" si="8"/>
        <v>2</v>
      </c>
      <c r="D124" s="11" t="s">
        <v>157</v>
      </c>
      <c r="E124" s="12">
        <v>0</v>
      </c>
      <c r="F124" s="12">
        <v>0</v>
      </c>
      <c r="G124" s="12">
        <v>0</v>
      </c>
      <c r="H124" s="12">
        <v>0</v>
      </c>
      <c r="I124" s="13">
        <f t="shared" si="9"/>
        <v>0</v>
      </c>
    </row>
    <row r="125" spans="1:9" ht="11.25" outlineLevel="2">
      <c r="A125" s="10" t="s">
        <v>152</v>
      </c>
      <c r="B125" s="10" t="s">
        <v>92</v>
      </c>
      <c r="C125" s="10" t="str">
        <f t="shared" si="8"/>
        <v>6</v>
      </c>
      <c r="D125" s="11" t="s">
        <v>156</v>
      </c>
      <c r="E125" s="12">
        <v>18149.13</v>
      </c>
      <c r="F125" s="12">
        <v>0</v>
      </c>
      <c r="G125" s="12">
        <v>0</v>
      </c>
      <c r="H125" s="12">
        <f t="shared" si="5"/>
        <v>0</v>
      </c>
      <c r="I125" s="13">
        <f t="shared" si="9"/>
        <v>0</v>
      </c>
    </row>
    <row r="126" spans="1:9" ht="11.25" outlineLevel="2">
      <c r="A126" s="10" t="s">
        <v>152</v>
      </c>
      <c r="B126" s="10" t="s">
        <v>88</v>
      </c>
      <c r="C126" s="10" t="str">
        <f t="shared" si="8"/>
        <v>6</v>
      </c>
      <c r="D126" s="11" t="s">
        <v>155</v>
      </c>
      <c r="E126" s="12">
        <v>0</v>
      </c>
      <c r="F126" s="12">
        <v>0</v>
      </c>
      <c r="G126" s="12">
        <v>0</v>
      </c>
      <c r="H126" s="12">
        <v>0</v>
      </c>
      <c r="I126" s="13">
        <f t="shared" si="9"/>
        <v>0</v>
      </c>
    </row>
    <row r="127" spans="1:9" ht="11.25" outlineLevel="2">
      <c r="A127" s="10" t="s">
        <v>152</v>
      </c>
      <c r="B127" s="10" t="s">
        <v>154</v>
      </c>
      <c r="C127" s="10" t="str">
        <f t="shared" si="8"/>
        <v>6</v>
      </c>
      <c r="D127" s="11" t="s">
        <v>153</v>
      </c>
      <c r="E127" s="12">
        <v>50000</v>
      </c>
      <c r="F127" s="12">
        <v>49993.43</v>
      </c>
      <c r="G127" s="12">
        <v>45149.81</v>
      </c>
      <c r="H127" s="12">
        <f t="shared" si="5"/>
        <v>99.98686</v>
      </c>
      <c r="I127" s="13">
        <f t="shared" si="9"/>
        <v>0.6503295002211411</v>
      </c>
    </row>
    <row r="128" spans="1:9" ht="11.25" outlineLevel="2">
      <c r="A128" s="10" t="s">
        <v>152</v>
      </c>
      <c r="B128" s="10" t="s">
        <v>151</v>
      </c>
      <c r="C128" s="10" t="str">
        <f t="shared" si="8"/>
        <v>6</v>
      </c>
      <c r="D128" s="11" t="s">
        <v>150</v>
      </c>
      <c r="E128" s="12">
        <v>1500</v>
      </c>
      <c r="F128" s="12">
        <v>1474.99</v>
      </c>
      <c r="G128" s="12">
        <v>1474.99</v>
      </c>
      <c r="H128" s="12">
        <f t="shared" si="5"/>
        <v>98.33266666666667</v>
      </c>
      <c r="I128" s="13">
        <f t="shared" si="9"/>
        <v>0.019187111377058565</v>
      </c>
    </row>
    <row r="129" spans="1:9" ht="11.25" outlineLevel="1">
      <c r="A129" s="3" t="s">
        <v>367</v>
      </c>
      <c r="B129" s="4"/>
      <c r="C129" s="4"/>
      <c r="D129" s="5" t="s">
        <v>378</v>
      </c>
      <c r="E129" s="14">
        <f>SUBTOTAL(9,E98:E128)</f>
        <v>519602.54000000004</v>
      </c>
      <c r="F129" s="14">
        <f>SUBTOTAL(9,F98:F128)</f>
        <v>462457.72</v>
      </c>
      <c r="G129" s="14">
        <f>SUBTOTAL(9,G98:G128)</f>
        <v>449698.42</v>
      </c>
      <c r="H129" s="14">
        <f t="shared" si="5"/>
        <v>89.00220541647082</v>
      </c>
      <c r="I129" s="15">
        <f>SUBTOTAL(9,I98:I128)</f>
        <v>6.015788433020267</v>
      </c>
    </row>
    <row r="130" spans="1:9" ht="11.25" outlineLevel="2">
      <c r="A130" s="10" t="s">
        <v>86</v>
      </c>
      <c r="B130" s="10" t="s">
        <v>84</v>
      </c>
      <c r="C130" s="10" t="str">
        <f aca="true" t="shared" si="10" ref="C130:C169">MID(B130,1,1)</f>
        <v>1</v>
      </c>
      <c r="D130" s="11" t="s">
        <v>149</v>
      </c>
      <c r="E130" s="12">
        <v>102963.28</v>
      </c>
      <c r="F130" s="12">
        <v>0</v>
      </c>
      <c r="G130" s="12">
        <v>0</v>
      </c>
      <c r="H130" s="12">
        <f t="shared" si="5"/>
        <v>0</v>
      </c>
      <c r="I130" s="13">
        <f aca="true" t="shared" si="11" ref="I130:I169">(F130/76874)</f>
        <v>0</v>
      </c>
    </row>
    <row r="131" spans="1:9" ht="11.25" outlineLevel="2">
      <c r="A131" s="10" t="s">
        <v>86</v>
      </c>
      <c r="B131" s="10" t="s">
        <v>82</v>
      </c>
      <c r="C131" s="10" t="str">
        <f t="shared" si="10"/>
        <v>1</v>
      </c>
      <c r="D131" s="11" t="s">
        <v>148</v>
      </c>
      <c r="E131" s="12">
        <v>144875.04</v>
      </c>
      <c r="F131" s="12">
        <v>0</v>
      </c>
      <c r="G131" s="12">
        <v>0</v>
      </c>
      <c r="H131" s="12">
        <f t="shared" si="5"/>
        <v>0</v>
      </c>
      <c r="I131" s="13">
        <f t="shared" si="11"/>
        <v>0</v>
      </c>
    </row>
    <row r="132" spans="1:9" ht="11.25" outlineLevel="2">
      <c r="A132" s="10" t="s">
        <v>86</v>
      </c>
      <c r="B132" s="10" t="s">
        <v>147</v>
      </c>
      <c r="C132" s="10" t="str">
        <f t="shared" si="10"/>
        <v>1</v>
      </c>
      <c r="D132" s="11" t="s">
        <v>146</v>
      </c>
      <c r="E132" s="12">
        <v>0</v>
      </c>
      <c r="F132" s="12">
        <v>220226.11</v>
      </c>
      <c r="G132" s="12">
        <v>220226.11</v>
      </c>
      <c r="H132" s="12">
        <v>0</v>
      </c>
      <c r="I132" s="13">
        <f t="shared" si="11"/>
        <v>2.8647671514426203</v>
      </c>
    </row>
    <row r="133" spans="1:9" ht="11.25" outlineLevel="2">
      <c r="A133" s="10" t="s">
        <v>86</v>
      </c>
      <c r="B133" s="10" t="s">
        <v>80</v>
      </c>
      <c r="C133" s="10" t="str">
        <f t="shared" si="10"/>
        <v>1</v>
      </c>
      <c r="D133" s="11" t="s">
        <v>79</v>
      </c>
      <c r="E133" s="12">
        <v>83483.05</v>
      </c>
      <c r="F133" s="12">
        <v>72751.91</v>
      </c>
      <c r="G133" s="12">
        <v>66448.04</v>
      </c>
      <c r="H133" s="12">
        <f aca="true" t="shared" si="12" ref="H133:H188">(F133/E133)*100</f>
        <v>87.14572598868872</v>
      </c>
      <c r="I133" s="13">
        <f t="shared" si="11"/>
        <v>0.9463786195592788</v>
      </c>
    </row>
    <row r="134" spans="1:9" ht="11.25" outlineLevel="2">
      <c r="A134" s="10" t="s">
        <v>86</v>
      </c>
      <c r="B134" s="10" t="s">
        <v>145</v>
      </c>
      <c r="C134" s="10" t="str">
        <f t="shared" si="10"/>
        <v>1</v>
      </c>
      <c r="D134" s="11" t="s">
        <v>144</v>
      </c>
      <c r="E134" s="12">
        <v>0</v>
      </c>
      <c r="F134" s="12">
        <v>287.91</v>
      </c>
      <c r="G134" s="12">
        <v>287.91</v>
      </c>
      <c r="H134" s="12">
        <v>0</v>
      </c>
      <c r="I134" s="13">
        <f t="shared" si="11"/>
        <v>0.003745219450009106</v>
      </c>
    </row>
    <row r="135" spans="1:9" ht="11.25" outlineLevel="2">
      <c r="A135" s="10" t="s">
        <v>86</v>
      </c>
      <c r="B135" s="10" t="s">
        <v>51</v>
      </c>
      <c r="C135" s="10" t="str">
        <f t="shared" si="10"/>
        <v>2</v>
      </c>
      <c r="D135" s="11" t="s">
        <v>143</v>
      </c>
      <c r="E135" s="12">
        <v>3000</v>
      </c>
      <c r="F135" s="12">
        <v>0</v>
      </c>
      <c r="G135" s="12">
        <v>0</v>
      </c>
      <c r="H135" s="12">
        <f t="shared" si="12"/>
        <v>0</v>
      </c>
      <c r="I135" s="13">
        <f t="shared" si="11"/>
        <v>0</v>
      </c>
    </row>
    <row r="136" spans="1:9" ht="11.25" outlineLevel="2">
      <c r="A136" s="10" t="s">
        <v>86</v>
      </c>
      <c r="B136" s="10" t="s">
        <v>77</v>
      </c>
      <c r="C136" s="10" t="str">
        <f t="shared" si="10"/>
        <v>2</v>
      </c>
      <c r="D136" s="11" t="s">
        <v>142</v>
      </c>
      <c r="E136" s="12">
        <v>4000</v>
      </c>
      <c r="F136" s="12">
        <v>5272.86</v>
      </c>
      <c r="G136" s="12">
        <v>5272.86</v>
      </c>
      <c r="H136" s="12">
        <f t="shared" si="12"/>
        <v>131.8215</v>
      </c>
      <c r="I136" s="13">
        <f t="shared" si="11"/>
        <v>0.068590941020371</v>
      </c>
    </row>
    <row r="137" spans="1:9" ht="11.25" outlineLevel="2">
      <c r="A137" s="10" t="s">
        <v>86</v>
      </c>
      <c r="B137" s="10" t="s">
        <v>141</v>
      </c>
      <c r="C137" s="10" t="str">
        <f t="shared" si="10"/>
        <v>2</v>
      </c>
      <c r="D137" s="11" t="s">
        <v>140</v>
      </c>
      <c r="E137" s="12">
        <v>4000</v>
      </c>
      <c r="F137" s="12">
        <v>17603.79</v>
      </c>
      <c r="G137" s="12">
        <v>13471.36</v>
      </c>
      <c r="H137" s="12">
        <f t="shared" si="12"/>
        <v>440.09475</v>
      </c>
      <c r="I137" s="13">
        <f t="shared" si="11"/>
        <v>0.228995369045451</v>
      </c>
    </row>
    <row r="138" spans="1:9" ht="11.25" outlineLevel="2">
      <c r="A138" s="10" t="s">
        <v>86</v>
      </c>
      <c r="B138" s="10" t="s">
        <v>75</v>
      </c>
      <c r="C138" s="10" t="str">
        <f t="shared" si="10"/>
        <v>2</v>
      </c>
      <c r="D138" s="11" t="s">
        <v>139</v>
      </c>
      <c r="E138" s="12">
        <v>0</v>
      </c>
      <c r="F138" s="12">
        <v>0</v>
      </c>
      <c r="G138" s="12">
        <v>0</v>
      </c>
      <c r="H138" s="12">
        <v>0</v>
      </c>
      <c r="I138" s="13">
        <f t="shared" si="11"/>
        <v>0</v>
      </c>
    </row>
    <row r="139" spans="1:9" ht="11.25" outlineLevel="2">
      <c r="A139" s="10" t="s">
        <v>86</v>
      </c>
      <c r="B139" s="10" t="s">
        <v>138</v>
      </c>
      <c r="C139" s="10" t="str">
        <f t="shared" si="10"/>
        <v>2</v>
      </c>
      <c r="D139" s="11" t="s">
        <v>137</v>
      </c>
      <c r="E139" s="12">
        <v>257890</v>
      </c>
      <c r="F139" s="12">
        <v>229206.33</v>
      </c>
      <c r="G139" s="12">
        <v>228627.34</v>
      </c>
      <c r="H139" s="12">
        <f t="shared" si="12"/>
        <v>88.87755632246306</v>
      </c>
      <c r="I139" s="13">
        <f t="shared" si="11"/>
        <v>2.9815845409371176</v>
      </c>
    </row>
    <row r="140" spans="1:9" ht="11.25" outlineLevel="2">
      <c r="A140" s="10" t="s">
        <v>86</v>
      </c>
      <c r="B140" s="10" t="s">
        <v>136</v>
      </c>
      <c r="C140" s="10" t="str">
        <f t="shared" si="10"/>
        <v>2</v>
      </c>
      <c r="D140" s="11" t="s">
        <v>135</v>
      </c>
      <c r="E140" s="12">
        <v>500</v>
      </c>
      <c r="F140" s="12">
        <v>190.68</v>
      </c>
      <c r="G140" s="12">
        <v>190.68</v>
      </c>
      <c r="H140" s="12">
        <f t="shared" si="12"/>
        <v>38.136</v>
      </c>
      <c r="I140" s="13">
        <f t="shared" si="11"/>
        <v>0.0024804225095611003</v>
      </c>
    </row>
    <row r="141" spans="1:9" ht="11.25" outlineLevel="2">
      <c r="A141" s="10" t="s">
        <v>86</v>
      </c>
      <c r="B141" s="10" t="s">
        <v>134</v>
      </c>
      <c r="C141" s="10" t="str">
        <f t="shared" si="10"/>
        <v>2</v>
      </c>
      <c r="D141" s="11" t="s">
        <v>133</v>
      </c>
      <c r="E141" s="12">
        <v>500</v>
      </c>
      <c r="F141" s="12">
        <v>0</v>
      </c>
      <c r="G141" s="12">
        <v>0</v>
      </c>
      <c r="H141" s="12">
        <f t="shared" si="12"/>
        <v>0</v>
      </c>
      <c r="I141" s="13">
        <f t="shared" si="11"/>
        <v>0</v>
      </c>
    </row>
    <row r="142" spans="1:9" ht="11.25" outlineLevel="2">
      <c r="A142" s="10" t="s">
        <v>86</v>
      </c>
      <c r="B142" s="10" t="s">
        <v>132</v>
      </c>
      <c r="C142" s="10" t="str">
        <f t="shared" si="10"/>
        <v>2</v>
      </c>
      <c r="D142" s="11" t="s">
        <v>131</v>
      </c>
      <c r="E142" s="12">
        <v>2700</v>
      </c>
      <c r="F142" s="12">
        <v>0</v>
      </c>
      <c r="G142" s="12">
        <v>0</v>
      </c>
      <c r="H142" s="12">
        <f t="shared" si="12"/>
        <v>0</v>
      </c>
      <c r="I142" s="13">
        <f t="shared" si="11"/>
        <v>0</v>
      </c>
    </row>
    <row r="143" spans="1:9" ht="11.25" outlineLevel="2">
      <c r="A143" s="10" t="s">
        <v>86</v>
      </c>
      <c r="B143" s="10" t="s">
        <v>130</v>
      </c>
      <c r="C143" s="10" t="str">
        <f t="shared" si="10"/>
        <v>2</v>
      </c>
      <c r="D143" s="11" t="s">
        <v>129</v>
      </c>
      <c r="E143" s="12">
        <v>0</v>
      </c>
      <c r="F143" s="12">
        <v>2850.52</v>
      </c>
      <c r="G143" s="12">
        <v>2850.52</v>
      </c>
      <c r="H143" s="12">
        <v>0</v>
      </c>
      <c r="I143" s="13">
        <f t="shared" si="11"/>
        <v>0.037080417306241384</v>
      </c>
    </row>
    <row r="144" spans="1:9" ht="11.25" outlineLevel="2">
      <c r="A144" s="10" t="s">
        <v>86</v>
      </c>
      <c r="B144" s="10" t="s">
        <v>73</v>
      </c>
      <c r="C144" s="10" t="str">
        <f t="shared" si="10"/>
        <v>2</v>
      </c>
      <c r="D144" s="11" t="s">
        <v>128</v>
      </c>
      <c r="E144" s="12">
        <v>2000</v>
      </c>
      <c r="F144" s="12">
        <v>997.31</v>
      </c>
      <c r="G144" s="12">
        <v>903.22</v>
      </c>
      <c r="H144" s="12">
        <f t="shared" si="12"/>
        <v>49.8655</v>
      </c>
      <c r="I144" s="13">
        <f t="shared" si="11"/>
        <v>0.012973306969846762</v>
      </c>
    </row>
    <row r="145" spans="1:9" ht="11.25" outlineLevel="2">
      <c r="A145" s="10" t="s">
        <v>86</v>
      </c>
      <c r="B145" s="10" t="s">
        <v>127</v>
      </c>
      <c r="C145" s="10" t="str">
        <f t="shared" si="10"/>
        <v>2</v>
      </c>
      <c r="D145" s="11" t="s">
        <v>126</v>
      </c>
      <c r="E145" s="12">
        <v>1500</v>
      </c>
      <c r="F145" s="12">
        <v>0</v>
      </c>
      <c r="G145" s="12">
        <v>0</v>
      </c>
      <c r="H145" s="12">
        <f t="shared" si="12"/>
        <v>0</v>
      </c>
      <c r="I145" s="13">
        <f t="shared" si="11"/>
        <v>0</v>
      </c>
    </row>
    <row r="146" spans="1:9" ht="11.25" outlineLevel="2">
      <c r="A146" s="10" t="s">
        <v>86</v>
      </c>
      <c r="B146" s="10" t="s">
        <v>69</v>
      </c>
      <c r="C146" s="10" t="str">
        <f t="shared" si="10"/>
        <v>2</v>
      </c>
      <c r="D146" s="11" t="s">
        <v>125</v>
      </c>
      <c r="E146" s="12">
        <v>1000</v>
      </c>
      <c r="F146" s="12">
        <v>0</v>
      </c>
      <c r="G146" s="12">
        <v>0</v>
      </c>
      <c r="H146" s="12">
        <f t="shared" si="12"/>
        <v>0</v>
      </c>
      <c r="I146" s="13">
        <f t="shared" si="11"/>
        <v>0</v>
      </c>
    </row>
    <row r="147" spans="1:9" ht="11.25" outlineLevel="2">
      <c r="A147" s="10" t="s">
        <v>86</v>
      </c>
      <c r="B147" s="10" t="s">
        <v>124</v>
      </c>
      <c r="C147" s="10" t="str">
        <f t="shared" si="10"/>
        <v>2</v>
      </c>
      <c r="D147" s="11" t="s">
        <v>123</v>
      </c>
      <c r="E147" s="12">
        <v>100000</v>
      </c>
      <c r="F147" s="12">
        <v>75260.68</v>
      </c>
      <c r="G147" s="12">
        <v>68657.55</v>
      </c>
      <c r="H147" s="12">
        <f t="shared" si="12"/>
        <v>75.26068</v>
      </c>
      <c r="I147" s="13">
        <f t="shared" si="11"/>
        <v>0.9790134505814709</v>
      </c>
    </row>
    <row r="148" spans="1:9" ht="11.25" outlineLevel="2">
      <c r="A148" s="10" t="s">
        <v>86</v>
      </c>
      <c r="B148" s="10" t="s">
        <v>122</v>
      </c>
      <c r="C148" s="10" t="str">
        <f t="shared" si="10"/>
        <v>2</v>
      </c>
      <c r="D148" s="11" t="s">
        <v>121</v>
      </c>
      <c r="E148" s="12">
        <v>28500</v>
      </c>
      <c r="F148" s="12">
        <v>27980.18</v>
      </c>
      <c r="G148" s="12">
        <v>20303.17</v>
      </c>
      <c r="H148" s="12">
        <f t="shared" si="12"/>
        <v>98.1760701754386</v>
      </c>
      <c r="I148" s="13">
        <f t="shared" si="11"/>
        <v>0.36397455576657906</v>
      </c>
    </row>
    <row r="149" spans="1:9" ht="11.25" outlineLevel="2">
      <c r="A149" s="10" t="s">
        <v>86</v>
      </c>
      <c r="B149" s="10" t="s">
        <v>120</v>
      </c>
      <c r="C149" s="10" t="str">
        <f t="shared" si="10"/>
        <v>2</v>
      </c>
      <c r="D149" s="11" t="s">
        <v>119</v>
      </c>
      <c r="E149" s="12">
        <v>1500</v>
      </c>
      <c r="F149" s="12">
        <v>0</v>
      </c>
      <c r="G149" s="12">
        <v>0</v>
      </c>
      <c r="H149" s="12">
        <f t="shared" si="12"/>
        <v>0</v>
      </c>
      <c r="I149" s="13">
        <f t="shared" si="11"/>
        <v>0</v>
      </c>
    </row>
    <row r="150" spans="1:9" ht="11.25" outlineLevel="2">
      <c r="A150" s="10" t="s">
        <v>86</v>
      </c>
      <c r="B150" s="10" t="s">
        <v>118</v>
      </c>
      <c r="C150" s="10" t="str">
        <f t="shared" si="10"/>
        <v>2</v>
      </c>
      <c r="D150" s="11" t="s">
        <v>117</v>
      </c>
      <c r="E150" s="12">
        <v>0</v>
      </c>
      <c r="F150" s="12">
        <v>0</v>
      </c>
      <c r="G150" s="12">
        <v>0</v>
      </c>
      <c r="H150" s="12">
        <v>0</v>
      </c>
      <c r="I150" s="13">
        <f t="shared" si="11"/>
        <v>0</v>
      </c>
    </row>
    <row r="151" spans="1:9" ht="11.25" outlineLevel="2">
      <c r="A151" s="10" t="s">
        <v>86</v>
      </c>
      <c r="B151" s="10" t="s">
        <v>116</v>
      </c>
      <c r="C151" s="10" t="str">
        <f t="shared" si="10"/>
        <v>2</v>
      </c>
      <c r="D151" s="11" t="s">
        <v>115</v>
      </c>
      <c r="E151" s="12">
        <v>0</v>
      </c>
      <c r="F151" s="12">
        <v>903.69</v>
      </c>
      <c r="G151" s="12">
        <v>416</v>
      </c>
      <c r="H151" s="12">
        <v>0</v>
      </c>
      <c r="I151" s="13">
        <f t="shared" si="11"/>
        <v>0.011755469989853527</v>
      </c>
    </row>
    <row r="152" spans="1:9" ht="11.25" outlineLevel="2">
      <c r="A152" s="10" t="s">
        <v>86</v>
      </c>
      <c r="B152" s="10" t="s">
        <v>49</v>
      </c>
      <c r="C152" s="10" t="str">
        <f t="shared" si="10"/>
        <v>2</v>
      </c>
      <c r="D152" s="11" t="s">
        <v>114</v>
      </c>
      <c r="E152" s="12">
        <v>1000</v>
      </c>
      <c r="F152" s="12">
        <v>2013.64</v>
      </c>
      <c r="G152" s="12">
        <v>1802.91</v>
      </c>
      <c r="H152" s="12">
        <f t="shared" si="12"/>
        <v>201.364</v>
      </c>
      <c r="I152" s="13">
        <f t="shared" si="11"/>
        <v>0.026194031792283478</v>
      </c>
    </row>
    <row r="153" spans="1:9" ht="11.25" outlineLevel="2">
      <c r="A153" s="10" t="s">
        <v>86</v>
      </c>
      <c r="B153" s="10" t="s">
        <v>113</v>
      </c>
      <c r="C153" s="10" t="str">
        <f t="shared" si="10"/>
        <v>2</v>
      </c>
      <c r="D153" s="11" t="s">
        <v>112</v>
      </c>
      <c r="E153" s="12">
        <v>1000</v>
      </c>
      <c r="F153" s="12">
        <v>13.9</v>
      </c>
      <c r="G153" s="12">
        <v>13.9</v>
      </c>
      <c r="H153" s="12">
        <f t="shared" si="12"/>
        <v>1.3900000000000001</v>
      </c>
      <c r="I153" s="13">
        <f t="shared" si="11"/>
        <v>0.00018081536019980748</v>
      </c>
    </row>
    <row r="154" spans="1:9" ht="11.25" outlineLevel="2">
      <c r="A154" s="10" t="s">
        <v>86</v>
      </c>
      <c r="B154" s="10" t="s">
        <v>111</v>
      </c>
      <c r="C154" s="10" t="str">
        <f t="shared" si="10"/>
        <v>2</v>
      </c>
      <c r="D154" s="11" t="s">
        <v>110</v>
      </c>
      <c r="E154" s="12">
        <v>3000</v>
      </c>
      <c r="F154" s="12">
        <v>397.63</v>
      </c>
      <c r="G154" s="12">
        <v>1.6</v>
      </c>
      <c r="H154" s="12">
        <f t="shared" si="12"/>
        <v>13.254333333333332</v>
      </c>
      <c r="I154" s="13">
        <f t="shared" si="11"/>
        <v>0.005172490048651039</v>
      </c>
    </row>
    <row r="155" spans="1:9" ht="11.25" outlineLevel="2">
      <c r="A155" s="10" t="s">
        <v>86</v>
      </c>
      <c r="B155" s="10" t="s">
        <v>47</v>
      </c>
      <c r="C155" s="10" t="str">
        <f t="shared" si="10"/>
        <v>2</v>
      </c>
      <c r="D155" s="11" t="s">
        <v>109</v>
      </c>
      <c r="E155" s="12">
        <v>2000</v>
      </c>
      <c r="F155" s="12">
        <v>1687.95</v>
      </c>
      <c r="G155" s="12">
        <v>54.45</v>
      </c>
      <c r="H155" s="12">
        <f t="shared" si="12"/>
        <v>84.39750000000001</v>
      </c>
      <c r="I155" s="13">
        <f t="shared" si="11"/>
        <v>0.021957358794911154</v>
      </c>
    </row>
    <row r="156" spans="1:9" ht="11.25" outlineLevel="2">
      <c r="A156" s="10" t="s">
        <v>86</v>
      </c>
      <c r="B156" s="10" t="s">
        <v>65</v>
      </c>
      <c r="C156" s="10" t="str">
        <f t="shared" si="10"/>
        <v>2</v>
      </c>
      <c r="D156" s="11" t="s">
        <v>108</v>
      </c>
      <c r="E156" s="12">
        <v>2000</v>
      </c>
      <c r="F156" s="12">
        <v>476.39</v>
      </c>
      <c r="G156" s="12">
        <v>476.39</v>
      </c>
      <c r="H156" s="12">
        <f t="shared" si="12"/>
        <v>23.819499999999998</v>
      </c>
      <c r="I156" s="13">
        <f t="shared" si="11"/>
        <v>0.006197023701121315</v>
      </c>
    </row>
    <row r="157" spans="1:9" ht="11.25" outlineLevel="2">
      <c r="A157" s="10" t="s">
        <v>86</v>
      </c>
      <c r="B157" s="10" t="s">
        <v>45</v>
      </c>
      <c r="C157" s="10" t="str">
        <f t="shared" si="10"/>
        <v>2</v>
      </c>
      <c r="D157" s="11" t="s">
        <v>107</v>
      </c>
      <c r="E157" s="12">
        <v>0</v>
      </c>
      <c r="F157" s="12">
        <v>0</v>
      </c>
      <c r="G157" s="12">
        <v>0</v>
      </c>
      <c r="H157" s="12">
        <v>0</v>
      </c>
      <c r="I157" s="13">
        <f t="shared" si="11"/>
        <v>0</v>
      </c>
    </row>
    <row r="158" spans="1:9" ht="11.25" outlineLevel="2">
      <c r="A158" s="10" t="s">
        <v>86</v>
      </c>
      <c r="B158" s="10" t="s">
        <v>19</v>
      </c>
      <c r="C158" s="10" t="str">
        <f t="shared" si="10"/>
        <v>2</v>
      </c>
      <c r="D158" s="11" t="s">
        <v>106</v>
      </c>
      <c r="E158" s="12">
        <v>0</v>
      </c>
      <c r="F158" s="12">
        <v>6683.25</v>
      </c>
      <c r="G158" s="12">
        <v>3179.3</v>
      </c>
      <c r="H158" s="12">
        <v>0</v>
      </c>
      <c r="I158" s="13">
        <f t="shared" si="11"/>
        <v>0.08693771626297578</v>
      </c>
    </row>
    <row r="159" spans="1:9" ht="11.25" outlineLevel="2">
      <c r="A159" s="10" t="s">
        <v>86</v>
      </c>
      <c r="B159" s="10" t="s">
        <v>42</v>
      </c>
      <c r="C159" s="10" t="str">
        <f t="shared" si="10"/>
        <v>2</v>
      </c>
      <c r="D159" s="11" t="s">
        <v>105</v>
      </c>
      <c r="E159" s="12">
        <v>45793.9</v>
      </c>
      <c r="F159" s="12">
        <v>36666.49</v>
      </c>
      <c r="G159" s="12">
        <v>14778.52</v>
      </c>
      <c r="H159" s="12">
        <f t="shared" si="12"/>
        <v>80.06850257348685</v>
      </c>
      <c r="I159" s="13">
        <f t="shared" si="11"/>
        <v>0.47696867601529774</v>
      </c>
    </row>
    <row r="160" spans="1:9" ht="11.25" outlineLevel="2">
      <c r="A160" s="10" t="s">
        <v>86</v>
      </c>
      <c r="B160" s="10" t="s">
        <v>104</v>
      </c>
      <c r="C160" s="10" t="str">
        <f t="shared" si="10"/>
        <v>2</v>
      </c>
      <c r="D160" s="11" t="s">
        <v>103</v>
      </c>
      <c r="E160" s="12">
        <v>0</v>
      </c>
      <c r="F160" s="12">
        <v>0</v>
      </c>
      <c r="G160" s="12">
        <v>0</v>
      </c>
      <c r="H160" s="12">
        <v>0</v>
      </c>
      <c r="I160" s="13">
        <f t="shared" si="11"/>
        <v>0</v>
      </c>
    </row>
    <row r="161" spans="1:9" ht="11.25" outlineLevel="2">
      <c r="A161" s="10" t="s">
        <v>86</v>
      </c>
      <c r="B161" s="10" t="s">
        <v>102</v>
      </c>
      <c r="C161" s="10" t="str">
        <f t="shared" si="10"/>
        <v>2</v>
      </c>
      <c r="D161" s="11" t="s">
        <v>101</v>
      </c>
      <c r="E161" s="12">
        <v>197000</v>
      </c>
      <c r="F161" s="12">
        <v>202244.63</v>
      </c>
      <c r="G161" s="12">
        <v>202244.63</v>
      </c>
      <c r="H161" s="12">
        <f t="shared" si="12"/>
        <v>102.66224873096448</v>
      </c>
      <c r="I161" s="13">
        <f t="shared" si="11"/>
        <v>2.6308586778364598</v>
      </c>
    </row>
    <row r="162" spans="1:9" ht="11.25" outlineLevel="2">
      <c r="A162" s="10" t="s">
        <v>86</v>
      </c>
      <c r="B162" s="10" t="s">
        <v>100</v>
      </c>
      <c r="C162" s="10" t="str">
        <f t="shared" si="10"/>
        <v>2</v>
      </c>
      <c r="D162" s="11" t="s">
        <v>99</v>
      </c>
      <c r="E162" s="12">
        <v>1000</v>
      </c>
      <c r="F162" s="12">
        <v>0</v>
      </c>
      <c r="G162" s="12">
        <v>0</v>
      </c>
      <c r="H162" s="12">
        <f t="shared" si="12"/>
        <v>0</v>
      </c>
      <c r="I162" s="13">
        <f t="shared" si="11"/>
        <v>0</v>
      </c>
    </row>
    <row r="163" spans="1:9" ht="11.25" outlineLevel="2">
      <c r="A163" s="10" t="s">
        <v>86</v>
      </c>
      <c r="B163" s="10" t="s">
        <v>98</v>
      </c>
      <c r="C163" s="10" t="str">
        <f t="shared" si="10"/>
        <v>2</v>
      </c>
      <c r="D163" s="11" t="s">
        <v>97</v>
      </c>
      <c r="E163" s="12">
        <v>1000</v>
      </c>
      <c r="F163" s="12">
        <v>0</v>
      </c>
      <c r="G163" s="12">
        <v>0</v>
      </c>
      <c r="H163" s="12">
        <f t="shared" si="12"/>
        <v>0</v>
      </c>
      <c r="I163" s="13">
        <f t="shared" si="11"/>
        <v>0</v>
      </c>
    </row>
    <row r="164" spans="1:9" ht="11.25" outlineLevel="2">
      <c r="A164" s="10" t="s">
        <v>86</v>
      </c>
      <c r="B164" s="10" t="s">
        <v>96</v>
      </c>
      <c r="C164" s="10" t="str">
        <f t="shared" si="10"/>
        <v>4</v>
      </c>
      <c r="D164" s="11" t="s">
        <v>95</v>
      </c>
      <c r="E164" s="12">
        <v>359585</v>
      </c>
      <c r="F164" s="12">
        <v>346140.16</v>
      </c>
      <c r="G164" s="12">
        <v>346140.16</v>
      </c>
      <c r="H164" s="12">
        <f t="shared" si="12"/>
        <v>96.26101199994437</v>
      </c>
      <c r="I164" s="13">
        <f t="shared" si="11"/>
        <v>4.502694799281942</v>
      </c>
    </row>
    <row r="165" spans="1:9" ht="11.25" outlineLevel="2">
      <c r="A165" s="10" t="s">
        <v>86</v>
      </c>
      <c r="B165" s="10" t="s">
        <v>94</v>
      </c>
      <c r="C165" s="10" t="str">
        <f t="shared" si="10"/>
        <v>6</v>
      </c>
      <c r="D165" s="11" t="s">
        <v>93</v>
      </c>
      <c r="E165" s="12">
        <v>389851.04</v>
      </c>
      <c r="F165" s="12">
        <v>50234.5</v>
      </c>
      <c r="G165" s="12">
        <v>35745.47</v>
      </c>
      <c r="H165" s="12">
        <f t="shared" si="12"/>
        <v>12.885562649775157</v>
      </c>
      <c r="I165" s="13">
        <f t="shared" si="11"/>
        <v>0.6534654109321747</v>
      </c>
    </row>
    <row r="166" spans="1:9" ht="11.25" outlineLevel="2">
      <c r="A166" s="10" t="s">
        <v>86</v>
      </c>
      <c r="B166" s="10" t="s">
        <v>92</v>
      </c>
      <c r="C166" s="10" t="str">
        <f t="shared" si="10"/>
        <v>6</v>
      </c>
      <c r="D166" s="11" t="s">
        <v>91</v>
      </c>
      <c r="E166" s="12">
        <v>44422.57</v>
      </c>
      <c r="F166" s="12">
        <v>3777.14</v>
      </c>
      <c r="G166" s="12">
        <v>3777.14</v>
      </c>
      <c r="H166" s="12">
        <f t="shared" si="12"/>
        <v>8.502749840902945</v>
      </c>
      <c r="I166" s="13">
        <f t="shared" si="11"/>
        <v>0.049134167598928115</v>
      </c>
    </row>
    <row r="167" spans="1:9" ht="11.25" outlineLevel="2">
      <c r="A167" s="10" t="s">
        <v>86</v>
      </c>
      <c r="B167" s="10" t="s">
        <v>90</v>
      </c>
      <c r="C167" s="10" t="str">
        <f t="shared" si="10"/>
        <v>6</v>
      </c>
      <c r="D167" s="11" t="s">
        <v>89</v>
      </c>
      <c r="E167" s="12">
        <v>7861.2</v>
      </c>
      <c r="F167" s="12">
        <v>1762.97</v>
      </c>
      <c r="G167" s="12">
        <v>0</v>
      </c>
      <c r="H167" s="12">
        <f t="shared" si="12"/>
        <v>22.426219915534524</v>
      </c>
      <c r="I167" s="13">
        <f t="shared" si="11"/>
        <v>0.022933241408018317</v>
      </c>
    </row>
    <row r="168" spans="1:9" ht="11.25" outlineLevel="2">
      <c r="A168" s="10" t="s">
        <v>86</v>
      </c>
      <c r="B168" s="10" t="s">
        <v>88</v>
      </c>
      <c r="C168" s="10" t="str">
        <f t="shared" si="10"/>
        <v>6</v>
      </c>
      <c r="D168" s="11" t="s">
        <v>87</v>
      </c>
      <c r="E168" s="12">
        <v>17281.2</v>
      </c>
      <c r="F168" s="12">
        <v>8541.93</v>
      </c>
      <c r="G168" s="12">
        <v>6497.03</v>
      </c>
      <c r="H168" s="12">
        <f t="shared" si="12"/>
        <v>49.429032706062074</v>
      </c>
      <c r="I168" s="13">
        <f t="shared" si="11"/>
        <v>0.11111598199651378</v>
      </c>
    </row>
    <row r="169" spans="1:9" ht="11.25" outlineLevel="2">
      <c r="A169" s="10" t="s">
        <v>86</v>
      </c>
      <c r="B169" s="10" t="s">
        <v>29</v>
      </c>
      <c r="C169" s="10" t="str">
        <f t="shared" si="10"/>
        <v>6</v>
      </c>
      <c r="D169" s="11" t="s">
        <v>85</v>
      </c>
      <c r="E169" s="12">
        <v>1210</v>
      </c>
      <c r="F169" s="12">
        <v>1197.9</v>
      </c>
      <c r="G169" s="12">
        <v>1197.9</v>
      </c>
      <c r="H169" s="12">
        <f t="shared" si="12"/>
        <v>99.00000000000001</v>
      </c>
      <c r="I169" s="13">
        <f t="shared" si="11"/>
        <v>0.01558264172542082</v>
      </c>
    </row>
    <row r="170" spans="1:9" ht="11.25" outlineLevel="1">
      <c r="A170" s="3" t="s">
        <v>368</v>
      </c>
      <c r="B170" s="4"/>
      <c r="C170" s="4"/>
      <c r="D170" s="5" t="s">
        <v>379</v>
      </c>
      <c r="E170" s="14">
        <f>SUBTOTAL(9,E130:E169)</f>
        <v>1812416.28</v>
      </c>
      <c r="F170" s="14">
        <f>SUBTOTAL(9,F130:F169)</f>
        <v>1315370.4499999997</v>
      </c>
      <c r="G170" s="14">
        <f>SUBTOTAL(9,G130:G169)</f>
        <v>1243564.16</v>
      </c>
      <c r="H170" s="14">
        <f t="shared" si="12"/>
        <v>72.57551504668672</v>
      </c>
      <c r="I170" s="15">
        <f>SUBTOTAL(9,I130:I169)</f>
        <v>17.110732497333295</v>
      </c>
    </row>
    <row r="171" spans="1:9" ht="11.25" outlineLevel="2">
      <c r="A171" s="10" t="s">
        <v>59</v>
      </c>
      <c r="B171" s="10" t="s">
        <v>84</v>
      </c>
      <c r="C171" s="10" t="str">
        <f aca="true" t="shared" si="13" ref="C171:C187">MID(B171,1,1)</f>
        <v>1</v>
      </c>
      <c r="D171" s="11" t="s">
        <v>83</v>
      </c>
      <c r="E171" s="12">
        <v>0</v>
      </c>
      <c r="F171" s="12">
        <v>0</v>
      </c>
      <c r="G171" s="12">
        <v>0</v>
      </c>
      <c r="H171" s="12">
        <v>0</v>
      </c>
      <c r="I171" s="13">
        <f aca="true" t="shared" si="14" ref="I171:I187">(F171/76874)</f>
        <v>0</v>
      </c>
    </row>
    <row r="172" spans="1:9" ht="11.25" outlineLevel="2">
      <c r="A172" s="10" t="s">
        <v>59</v>
      </c>
      <c r="B172" s="10" t="s">
        <v>82</v>
      </c>
      <c r="C172" s="10" t="str">
        <f t="shared" si="13"/>
        <v>1</v>
      </c>
      <c r="D172" s="11" t="s">
        <v>81</v>
      </c>
      <c r="E172" s="12">
        <v>0</v>
      </c>
      <c r="F172" s="12">
        <v>0</v>
      </c>
      <c r="G172" s="12">
        <v>0</v>
      </c>
      <c r="H172" s="12">
        <v>0</v>
      </c>
      <c r="I172" s="13">
        <f t="shared" si="14"/>
        <v>0</v>
      </c>
    </row>
    <row r="173" spans="1:9" ht="11.25" outlineLevel="2">
      <c r="A173" s="10" t="s">
        <v>59</v>
      </c>
      <c r="B173" s="10" t="s">
        <v>80</v>
      </c>
      <c r="C173" s="10" t="str">
        <f t="shared" si="13"/>
        <v>1</v>
      </c>
      <c r="D173" s="11" t="s">
        <v>79</v>
      </c>
      <c r="E173" s="12">
        <v>0</v>
      </c>
      <c r="F173" s="12">
        <v>0</v>
      </c>
      <c r="G173" s="12">
        <v>0</v>
      </c>
      <c r="H173" s="12">
        <v>0</v>
      </c>
      <c r="I173" s="13">
        <f t="shared" si="14"/>
        <v>0</v>
      </c>
    </row>
    <row r="174" spans="1:9" ht="11.25" outlineLevel="2">
      <c r="A174" s="10" t="s">
        <v>59</v>
      </c>
      <c r="B174" s="10" t="s">
        <v>51</v>
      </c>
      <c r="C174" s="10" t="str">
        <f t="shared" si="13"/>
        <v>2</v>
      </c>
      <c r="D174" s="11" t="s">
        <v>78</v>
      </c>
      <c r="E174" s="12">
        <v>300</v>
      </c>
      <c r="F174" s="12">
        <v>9147.6</v>
      </c>
      <c r="G174" s="12">
        <v>9147.6</v>
      </c>
      <c r="H174" s="12">
        <f t="shared" si="12"/>
        <v>3049.2000000000003</v>
      </c>
      <c r="I174" s="13">
        <f t="shared" si="14"/>
        <v>0.11899471863048626</v>
      </c>
    </row>
    <row r="175" spans="1:9" ht="11.25" outlineLevel="2">
      <c r="A175" s="10" t="s">
        <v>59</v>
      </c>
      <c r="B175" s="10" t="s">
        <v>77</v>
      </c>
      <c r="C175" s="10" t="str">
        <f t="shared" si="13"/>
        <v>2</v>
      </c>
      <c r="D175" s="11" t="s">
        <v>76</v>
      </c>
      <c r="E175" s="12">
        <v>2000</v>
      </c>
      <c r="F175" s="12">
        <v>188.46</v>
      </c>
      <c r="G175" s="12">
        <v>188.46</v>
      </c>
      <c r="H175" s="12">
        <f t="shared" si="12"/>
        <v>9.423</v>
      </c>
      <c r="I175" s="13">
        <f t="shared" si="14"/>
        <v>0.002451544085126311</v>
      </c>
    </row>
    <row r="176" spans="1:9" ht="11.25" outlineLevel="2">
      <c r="A176" s="10" t="s">
        <v>59</v>
      </c>
      <c r="B176" s="10" t="s">
        <v>75</v>
      </c>
      <c r="C176" s="10" t="str">
        <f t="shared" si="13"/>
        <v>2</v>
      </c>
      <c r="D176" s="11" t="s">
        <v>74</v>
      </c>
      <c r="E176" s="12">
        <v>1000</v>
      </c>
      <c r="F176" s="12">
        <v>0</v>
      </c>
      <c r="G176" s="12">
        <v>0</v>
      </c>
      <c r="H176" s="12">
        <f t="shared" si="12"/>
        <v>0</v>
      </c>
      <c r="I176" s="13">
        <f t="shared" si="14"/>
        <v>0</v>
      </c>
    </row>
    <row r="177" spans="1:9" ht="11.25" outlineLevel="2">
      <c r="A177" s="10" t="s">
        <v>59</v>
      </c>
      <c r="B177" s="10" t="s">
        <v>73</v>
      </c>
      <c r="C177" s="10" t="str">
        <f t="shared" si="13"/>
        <v>2</v>
      </c>
      <c r="D177" s="11" t="s">
        <v>72</v>
      </c>
      <c r="E177" s="12">
        <v>1000</v>
      </c>
      <c r="F177" s="12">
        <v>58.7</v>
      </c>
      <c r="G177" s="12">
        <v>58.7</v>
      </c>
      <c r="H177" s="12">
        <f t="shared" si="12"/>
        <v>5.87</v>
      </c>
      <c r="I177" s="13">
        <f t="shared" si="14"/>
        <v>0.0007635871686135755</v>
      </c>
    </row>
    <row r="178" spans="1:9" ht="11.25" outlineLevel="2">
      <c r="A178" s="10" t="s">
        <v>59</v>
      </c>
      <c r="B178" s="10" t="s">
        <v>71</v>
      </c>
      <c r="C178" s="10" t="str">
        <f t="shared" si="13"/>
        <v>2</v>
      </c>
      <c r="D178" s="11" t="s">
        <v>70</v>
      </c>
      <c r="E178" s="12">
        <v>500</v>
      </c>
      <c r="F178" s="12">
        <v>0</v>
      </c>
      <c r="G178" s="12">
        <v>0</v>
      </c>
      <c r="H178" s="12">
        <f t="shared" si="12"/>
        <v>0</v>
      </c>
      <c r="I178" s="13">
        <f t="shared" si="14"/>
        <v>0</v>
      </c>
    </row>
    <row r="179" spans="1:9" ht="11.25" outlineLevel="2">
      <c r="A179" s="10" t="s">
        <v>59</v>
      </c>
      <c r="B179" s="10" t="s">
        <v>69</v>
      </c>
      <c r="C179" s="10" t="str">
        <f t="shared" si="13"/>
        <v>2</v>
      </c>
      <c r="D179" s="11" t="s">
        <v>68</v>
      </c>
      <c r="E179" s="12">
        <v>1500</v>
      </c>
      <c r="F179" s="12">
        <v>0</v>
      </c>
      <c r="G179" s="12">
        <v>0</v>
      </c>
      <c r="H179" s="12">
        <f t="shared" si="12"/>
        <v>0</v>
      </c>
      <c r="I179" s="13">
        <f t="shared" si="14"/>
        <v>0</v>
      </c>
    </row>
    <row r="180" spans="1:9" ht="11.25" outlineLevel="2">
      <c r="A180" s="10" t="s">
        <v>59</v>
      </c>
      <c r="B180" s="10" t="s">
        <v>49</v>
      </c>
      <c r="C180" s="10" t="str">
        <f t="shared" si="13"/>
        <v>2</v>
      </c>
      <c r="D180" s="11" t="s">
        <v>67</v>
      </c>
      <c r="E180" s="12">
        <v>3000</v>
      </c>
      <c r="F180" s="12">
        <v>377.58</v>
      </c>
      <c r="G180" s="12">
        <v>377.58</v>
      </c>
      <c r="H180" s="12">
        <f t="shared" si="12"/>
        <v>12.586</v>
      </c>
      <c r="I180" s="13">
        <f t="shared" si="14"/>
        <v>0.004911673647787288</v>
      </c>
    </row>
    <row r="181" spans="1:9" ht="11.25" outlineLevel="2">
      <c r="A181" s="10" t="s">
        <v>59</v>
      </c>
      <c r="B181" s="10" t="s">
        <v>47</v>
      </c>
      <c r="C181" s="10" t="str">
        <f t="shared" si="13"/>
        <v>2</v>
      </c>
      <c r="D181" s="11" t="s">
        <v>66</v>
      </c>
      <c r="E181" s="12">
        <v>1000</v>
      </c>
      <c r="F181" s="12">
        <v>1283.25</v>
      </c>
      <c r="G181" s="12">
        <v>1283.25</v>
      </c>
      <c r="H181" s="12">
        <f t="shared" si="12"/>
        <v>128.325</v>
      </c>
      <c r="I181" s="13">
        <f t="shared" si="14"/>
        <v>0.016692900070244817</v>
      </c>
    </row>
    <row r="182" spans="1:9" ht="11.25" outlineLevel="2">
      <c r="A182" s="10" t="s">
        <v>59</v>
      </c>
      <c r="B182" s="10" t="s">
        <v>65</v>
      </c>
      <c r="C182" s="10" t="str">
        <f t="shared" si="13"/>
        <v>2</v>
      </c>
      <c r="D182" s="11" t="s">
        <v>64</v>
      </c>
      <c r="E182" s="12">
        <v>500</v>
      </c>
      <c r="F182" s="12">
        <v>424.54</v>
      </c>
      <c r="G182" s="12">
        <v>424.54</v>
      </c>
      <c r="H182" s="12">
        <f t="shared" si="12"/>
        <v>84.908</v>
      </c>
      <c r="I182" s="13">
        <f t="shared" si="14"/>
        <v>0.005522543382678149</v>
      </c>
    </row>
    <row r="183" spans="1:9" ht="11.25" outlineLevel="2">
      <c r="A183" s="10" t="s">
        <v>59</v>
      </c>
      <c r="B183" s="10" t="s">
        <v>45</v>
      </c>
      <c r="C183" s="10" t="str">
        <f t="shared" si="13"/>
        <v>2</v>
      </c>
      <c r="D183" s="11" t="s">
        <v>63</v>
      </c>
      <c r="E183" s="12">
        <v>1000</v>
      </c>
      <c r="F183" s="12">
        <v>2983.64</v>
      </c>
      <c r="G183" s="12">
        <v>2983.64</v>
      </c>
      <c r="H183" s="12">
        <f t="shared" si="12"/>
        <v>298.364</v>
      </c>
      <c r="I183" s="13">
        <f t="shared" si="14"/>
        <v>0.038812082108385146</v>
      </c>
    </row>
    <row r="184" spans="1:9" ht="11.25" outlineLevel="2">
      <c r="A184" s="10" t="s">
        <v>59</v>
      </c>
      <c r="B184" s="10" t="s">
        <v>19</v>
      </c>
      <c r="C184" s="10" t="str">
        <f t="shared" si="13"/>
        <v>2</v>
      </c>
      <c r="D184" s="11" t="s">
        <v>62</v>
      </c>
      <c r="E184" s="12">
        <v>8170</v>
      </c>
      <c r="F184" s="12">
        <v>8073.12</v>
      </c>
      <c r="G184" s="12">
        <v>8073.12</v>
      </c>
      <c r="H184" s="12">
        <f t="shared" si="12"/>
        <v>98.81419828641371</v>
      </c>
      <c r="I184" s="13">
        <f t="shared" si="14"/>
        <v>0.10501756120404818</v>
      </c>
    </row>
    <row r="185" spans="1:9" ht="11.25" outlineLevel="2">
      <c r="A185" s="10" t="s">
        <v>59</v>
      </c>
      <c r="B185" s="10" t="s">
        <v>42</v>
      </c>
      <c r="C185" s="10" t="str">
        <f t="shared" si="13"/>
        <v>2</v>
      </c>
      <c r="D185" s="11" t="s">
        <v>61</v>
      </c>
      <c r="E185" s="12">
        <v>73000</v>
      </c>
      <c r="F185" s="12">
        <v>67885.65</v>
      </c>
      <c r="G185" s="12">
        <v>67885.65</v>
      </c>
      <c r="H185" s="12">
        <f t="shared" si="12"/>
        <v>92.9940410958904</v>
      </c>
      <c r="I185" s="13">
        <f t="shared" si="14"/>
        <v>0.8830768530322345</v>
      </c>
    </row>
    <row r="186" spans="1:9" ht="11.25" outlineLevel="2">
      <c r="A186" s="10" t="s">
        <v>59</v>
      </c>
      <c r="B186" s="10" t="s">
        <v>17</v>
      </c>
      <c r="C186" s="10" t="str">
        <f t="shared" si="13"/>
        <v>2</v>
      </c>
      <c r="D186" s="11" t="s">
        <v>60</v>
      </c>
      <c r="E186" s="12">
        <v>2500</v>
      </c>
      <c r="F186" s="12">
        <v>5016.4</v>
      </c>
      <c r="G186" s="12">
        <v>5016.4</v>
      </c>
      <c r="H186" s="12">
        <f t="shared" si="12"/>
        <v>200.65599999999998</v>
      </c>
      <c r="I186" s="13">
        <f t="shared" si="14"/>
        <v>0.06525483258318807</v>
      </c>
    </row>
    <row r="187" spans="1:9" ht="11.25" outlineLevel="2">
      <c r="A187" s="10" t="s">
        <v>59</v>
      </c>
      <c r="B187" s="10" t="s">
        <v>58</v>
      </c>
      <c r="C187" s="10" t="str">
        <f t="shared" si="13"/>
        <v>4</v>
      </c>
      <c r="D187" s="11" t="s">
        <v>57</v>
      </c>
      <c r="E187" s="12">
        <v>16000</v>
      </c>
      <c r="F187" s="12">
        <v>16000</v>
      </c>
      <c r="G187" s="12">
        <v>16000</v>
      </c>
      <c r="H187" s="12">
        <f t="shared" si="12"/>
        <v>100</v>
      </c>
      <c r="I187" s="13">
        <f t="shared" si="14"/>
        <v>0.20813278871920285</v>
      </c>
    </row>
    <row r="188" spans="1:9" ht="11.25" outlineLevel="1">
      <c r="A188" s="3" t="s">
        <v>369</v>
      </c>
      <c r="B188" s="4"/>
      <c r="C188" s="4"/>
      <c r="D188" s="5" t="s">
        <v>380</v>
      </c>
      <c r="E188" s="14">
        <f>SUBTOTAL(9,E171:E187)</f>
        <v>111470</v>
      </c>
      <c r="F188" s="14">
        <f>SUBTOTAL(9,F171:F187)</f>
        <v>111438.93999999999</v>
      </c>
      <c r="G188" s="14">
        <f>SUBTOTAL(9,G171:G187)</f>
        <v>111438.93999999999</v>
      </c>
      <c r="H188" s="14">
        <f t="shared" si="12"/>
        <v>99.97213600071767</v>
      </c>
      <c r="I188" s="15">
        <f>SUBTOTAL(9,I171:I187)</f>
        <v>1.4496310846319953</v>
      </c>
    </row>
    <row r="189" spans="1:9" ht="11.25" outlineLevel="2">
      <c r="A189" s="10" t="s">
        <v>53</v>
      </c>
      <c r="B189" s="10" t="s">
        <v>27</v>
      </c>
      <c r="C189" s="10" t="str">
        <f>MID(B189,1,1)</f>
        <v>1</v>
      </c>
      <c r="D189" s="11" t="s">
        <v>56</v>
      </c>
      <c r="E189" s="12">
        <v>0</v>
      </c>
      <c r="F189" s="12">
        <v>0</v>
      </c>
      <c r="G189" s="12">
        <v>0</v>
      </c>
      <c r="H189" s="12">
        <v>0</v>
      </c>
      <c r="I189" s="13">
        <f>(F189/76874)</f>
        <v>0</v>
      </c>
    </row>
    <row r="190" spans="1:9" ht="11.25" outlineLevel="2">
      <c r="A190" s="10" t="s">
        <v>53</v>
      </c>
      <c r="B190" s="10" t="s">
        <v>21</v>
      </c>
      <c r="C190" s="10" t="str">
        <f>MID(B190,1,1)</f>
        <v>2</v>
      </c>
      <c r="D190" s="11" t="s">
        <v>55</v>
      </c>
      <c r="E190" s="12">
        <v>0</v>
      </c>
      <c r="F190" s="12">
        <v>0</v>
      </c>
      <c r="G190" s="12">
        <v>0</v>
      </c>
      <c r="H190" s="12">
        <v>0</v>
      </c>
      <c r="I190" s="13">
        <f>(F190/76874)</f>
        <v>0</v>
      </c>
    </row>
    <row r="191" spans="1:9" ht="11.25" outlineLevel="2">
      <c r="A191" s="10" t="s">
        <v>53</v>
      </c>
      <c r="B191" s="10" t="s">
        <v>17</v>
      </c>
      <c r="C191" s="10" t="str">
        <f>MID(B191,1,1)</f>
        <v>2</v>
      </c>
      <c r="D191" s="11" t="s">
        <v>54</v>
      </c>
      <c r="E191" s="12">
        <v>0</v>
      </c>
      <c r="F191" s="12">
        <v>0</v>
      </c>
      <c r="G191" s="12">
        <v>0</v>
      </c>
      <c r="H191" s="12">
        <v>0</v>
      </c>
      <c r="I191" s="13">
        <f>(F191/76874)</f>
        <v>0</v>
      </c>
    </row>
    <row r="192" spans="1:9" ht="11.25" outlineLevel="2">
      <c r="A192" s="10" t="s">
        <v>53</v>
      </c>
      <c r="B192" s="10" t="s">
        <v>15</v>
      </c>
      <c r="C192" s="10" t="str">
        <f>MID(B192,1,1)</f>
        <v>2</v>
      </c>
      <c r="D192" s="11" t="s">
        <v>52</v>
      </c>
      <c r="E192" s="12">
        <v>0</v>
      </c>
      <c r="F192" s="12">
        <v>0</v>
      </c>
      <c r="G192" s="12">
        <v>0</v>
      </c>
      <c r="H192" s="12">
        <v>0</v>
      </c>
      <c r="I192" s="13">
        <f>(F192/76874)</f>
        <v>0</v>
      </c>
    </row>
    <row r="193" spans="1:9" ht="11.25" outlineLevel="1">
      <c r="A193" s="3" t="s">
        <v>370</v>
      </c>
      <c r="B193" s="4"/>
      <c r="C193" s="4"/>
      <c r="D193" s="5" t="s">
        <v>381</v>
      </c>
      <c r="E193" s="14">
        <f>SUBTOTAL(9,E189:E192)</f>
        <v>0</v>
      </c>
      <c r="F193" s="14">
        <f>SUBTOTAL(9,F189:F192)</f>
        <v>0</v>
      </c>
      <c r="G193" s="14">
        <f>SUBTOTAL(9,G189:G192)</f>
        <v>0</v>
      </c>
      <c r="H193" s="15">
        <v>0</v>
      </c>
      <c r="I193" s="15">
        <f>SUBTOTAL(9,I189:I192)</f>
        <v>0</v>
      </c>
    </row>
    <row r="194" spans="1:9" ht="11.25" outlineLevel="2">
      <c r="A194" s="10" t="s">
        <v>30</v>
      </c>
      <c r="B194" s="10" t="s">
        <v>51</v>
      </c>
      <c r="C194" s="10" t="str">
        <f aca="true" t="shared" si="15" ref="C194:C205">MID(B194,1,1)</f>
        <v>2</v>
      </c>
      <c r="D194" s="11" t="s">
        <v>50</v>
      </c>
      <c r="E194" s="12">
        <v>0</v>
      </c>
      <c r="F194" s="12">
        <v>4338.33</v>
      </c>
      <c r="G194" s="12">
        <v>4338.33</v>
      </c>
      <c r="H194" s="12">
        <v>0</v>
      </c>
      <c r="I194" s="13">
        <f aca="true" t="shared" si="16" ref="I194:I205">(F194/76874)</f>
        <v>0.0564342950802612</v>
      </c>
    </row>
    <row r="195" spans="1:9" ht="11.25" outlineLevel="2">
      <c r="A195" s="10" t="s">
        <v>30</v>
      </c>
      <c r="B195" s="10" t="s">
        <v>49</v>
      </c>
      <c r="C195" s="10" t="str">
        <f t="shared" si="15"/>
        <v>2</v>
      </c>
      <c r="D195" s="11" t="s">
        <v>48</v>
      </c>
      <c r="E195" s="12">
        <v>0</v>
      </c>
      <c r="F195" s="12">
        <v>255.2</v>
      </c>
      <c r="G195" s="12">
        <v>255.2</v>
      </c>
      <c r="H195" s="12">
        <v>0</v>
      </c>
      <c r="I195" s="13">
        <f t="shared" si="16"/>
        <v>0.0033197179800712852</v>
      </c>
    </row>
    <row r="196" spans="1:9" ht="11.25" outlineLevel="2">
      <c r="A196" s="10" t="s">
        <v>30</v>
      </c>
      <c r="B196" s="10" t="s">
        <v>47</v>
      </c>
      <c r="C196" s="10" t="str">
        <f t="shared" si="15"/>
        <v>2</v>
      </c>
      <c r="D196" s="11" t="s">
        <v>46</v>
      </c>
      <c r="E196" s="12">
        <v>0</v>
      </c>
      <c r="F196" s="12">
        <v>0</v>
      </c>
      <c r="G196" s="12">
        <v>0</v>
      </c>
      <c r="H196" s="12">
        <v>0</v>
      </c>
      <c r="I196" s="13">
        <f t="shared" si="16"/>
        <v>0</v>
      </c>
    </row>
    <row r="197" spans="1:9" ht="11.25" outlineLevel="2">
      <c r="A197" s="10" t="s">
        <v>30</v>
      </c>
      <c r="B197" s="10" t="s">
        <v>45</v>
      </c>
      <c r="C197" s="10" t="str">
        <f t="shared" si="15"/>
        <v>2</v>
      </c>
      <c r="D197" s="11" t="s">
        <v>44</v>
      </c>
      <c r="E197" s="12">
        <v>2000</v>
      </c>
      <c r="F197" s="12">
        <v>4514.71</v>
      </c>
      <c r="G197" s="12">
        <v>4080.51</v>
      </c>
      <c r="H197" s="12">
        <f aca="true" t="shared" si="17" ref="H197:H224">(F197/E197)*100</f>
        <v>225.7355</v>
      </c>
      <c r="I197" s="13">
        <f t="shared" si="16"/>
        <v>0.05872869890990452</v>
      </c>
    </row>
    <row r="198" spans="1:9" ht="11.25" outlineLevel="2">
      <c r="A198" s="10" t="s">
        <v>30</v>
      </c>
      <c r="B198" s="10" t="s">
        <v>19</v>
      </c>
      <c r="C198" s="10" t="str">
        <f t="shared" si="15"/>
        <v>2</v>
      </c>
      <c r="D198" s="11" t="s">
        <v>43</v>
      </c>
      <c r="E198" s="12">
        <v>16719</v>
      </c>
      <c r="F198" s="12">
        <v>23497.57</v>
      </c>
      <c r="G198" s="12">
        <v>20275</v>
      </c>
      <c r="H198" s="12">
        <f t="shared" si="17"/>
        <v>140.54411148992165</v>
      </c>
      <c r="I198" s="13">
        <f t="shared" si="16"/>
        <v>0.30566342326404244</v>
      </c>
    </row>
    <row r="199" spans="1:9" ht="11.25" outlineLevel="2">
      <c r="A199" s="10" t="s">
        <v>30</v>
      </c>
      <c r="B199" s="10" t="s">
        <v>42</v>
      </c>
      <c r="C199" s="10" t="str">
        <f t="shared" si="15"/>
        <v>2</v>
      </c>
      <c r="D199" s="11" t="s">
        <v>41</v>
      </c>
      <c r="E199" s="12">
        <v>325000</v>
      </c>
      <c r="F199" s="12">
        <v>256716.8</v>
      </c>
      <c r="G199" s="12">
        <v>243832.63</v>
      </c>
      <c r="H199" s="12">
        <f t="shared" si="17"/>
        <v>78.98978461538462</v>
      </c>
      <c r="I199" s="13">
        <f t="shared" si="16"/>
        <v>3.339448968441866</v>
      </c>
    </row>
    <row r="200" spans="1:9" ht="11.25" outlineLevel="2">
      <c r="A200" s="10" t="s">
        <v>30</v>
      </c>
      <c r="B200" s="10" t="s">
        <v>40</v>
      </c>
      <c r="C200" s="10" t="str">
        <f t="shared" si="15"/>
        <v>2</v>
      </c>
      <c r="D200" s="11" t="s">
        <v>39</v>
      </c>
      <c r="E200" s="12">
        <v>40000</v>
      </c>
      <c r="F200" s="12">
        <v>42711.51</v>
      </c>
      <c r="G200" s="12">
        <v>37204.87</v>
      </c>
      <c r="H200" s="12">
        <f t="shared" si="17"/>
        <v>106.77877500000001</v>
      </c>
      <c r="I200" s="13">
        <f t="shared" si="16"/>
        <v>0.5556041054192575</v>
      </c>
    </row>
    <row r="201" spans="1:9" ht="11.25" outlineLevel="2">
      <c r="A201" s="10" t="s">
        <v>30</v>
      </c>
      <c r="B201" s="10" t="s">
        <v>38</v>
      </c>
      <c r="C201" s="10" t="str">
        <f t="shared" si="15"/>
        <v>2</v>
      </c>
      <c r="D201" s="11" t="s">
        <v>37</v>
      </c>
      <c r="E201" s="12">
        <v>0</v>
      </c>
      <c r="F201" s="12">
        <v>0</v>
      </c>
      <c r="G201" s="12">
        <v>0</v>
      </c>
      <c r="H201" s="12">
        <v>0</v>
      </c>
      <c r="I201" s="13">
        <f t="shared" si="16"/>
        <v>0</v>
      </c>
    </row>
    <row r="202" spans="1:9" ht="11.25" outlineLevel="2">
      <c r="A202" s="10" t="s">
        <v>30</v>
      </c>
      <c r="B202" s="10" t="s">
        <v>36</v>
      </c>
      <c r="C202" s="10" t="str">
        <f t="shared" si="15"/>
        <v>2</v>
      </c>
      <c r="D202" s="11" t="s">
        <v>35</v>
      </c>
      <c r="E202" s="12">
        <v>1500</v>
      </c>
      <c r="F202" s="12">
        <v>425.94</v>
      </c>
      <c r="G202" s="12">
        <v>425.94</v>
      </c>
      <c r="H202" s="12">
        <f t="shared" si="17"/>
        <v>28.396</v>
      </c>
      <c r="I202" s="13">
        <f t="shared" si="16"/>
        <v>0.005540755001691079</v>
      </c>
    </row>
    <row r="203" spans="1:9" ht="11.25" outlineLevel="2">
      <c r="A203" s="10" t="s">
        <v>30</v>
      </c>
      <c r="B203" s="10" t="s">
        <v>34</v>
      </c>
      <c r="C203" s="10" t="str">
        <f t="shared" si="15"/>
        <v>2</v>
      </c>
      <c r="D203" s="11" t="s">
        <v>33</v>
      </c>
      <c r="E203" s="12">
        <v>26615</v>
      </c>
      <c r="F203" s="12">
        <v>12693.57</v>
      </c>
      <c r="G203" s="12">
        <v>11433.35</v>
      </c>
      <c r="H203" s="12">
        <f t="shared" si="17"/>
        <v>47.69329325568288</v>
      </c>
      <c r="I203" s="13">
        <f t="shared" si="16"/>
        <v>0.16512175768140072</v>
      </c>
    </row>
    <row r="204" spans="1:9" ht="11.25" outlineLevel="2">
      <c r="A204" s="10" t="s">
        <v>30</v>
      </c>
      <c r="B204" s="10" t="s">
        <v>32</v>
      </c>
      <c r="C204" s="10" t="str">
        <f t="shared" si="15"/>
        <v>2</v>
      </c>
      <c r="D204" s="11" t="s">
        <v>31</v>
      </c>
      <c r="E204" s="12">
        <v>28153</v>
      </c>
      <c r="F204" s="12">
        <v>34650.78</v>
      </c>
      <c r="G204" s="12">
        <v>32587.73</v>
      </c>
      <c r="H204" s="12">
        <f t="shared" si="17"/>
        <v>123.08024011650622</v>
      </c>
      <c r="I204" s="13">
        <f t="shared" si="16"/>
        <v>0.4507477170434737</v>
      </c>
    </row>
    <row r="205" spans="1:9" ht="11.25" outlineLevel="2">
      <c r="A205" s="10" t="s">
        <v>30</v>
      </c>
      <c r="B205" s="10" t="s">
        <v>29</v>
      </c>
      <c r="C205" s="10" t="str">
        <f t="shared" si="15"/>
        <v>6</v>
      </c>
      <c r="D205" s="11" t="s">
        <v>28</v>
      </c>
      <c r="E205" s="12">
        <v>0</v>
      </c>
      <c r="F205" s="12">
        <v>0</v>
      </c>
      <c r="G205" s="12">
        <v>0</v>
      </c>
      <c r="H205" s="12">
        <v>0</v>
      </c>
      <c r="I205" s="13">
        <f t="shared" si="16"/>
        <v>0</v>
      </c>
    </row>
    <row r="206" spans="1:9" ht="11.25" outlineLevel="1">
      <c r="A206" s="3" t="s">
        <v>371</v>
      </c>
      <c r="B206" s="4"/>
      <c r="C206" s="4"/>
      <c r="D206" s="5" t="s">
        <v>382</v>
      </c>
      <c r="E206" s="14">
        <f>SUBTOTAL(9,E194:E205)</f>
        <v>439987</v>
      </c>
      <c r="F206" s="14">
        <f>SUBTOTAL(9,F194:F205)</f>
        <v>379804.41000000003</v>
      </c>
      <c r="G206" s="14">
        <f>SUBTOTAL(9,G194:G205)</f>
        <v>354433.55999999994</v>
      </c>
      <c r="H206" s="15">
        <f t="shared" si="17"/>
        <v>86.32173450579222</v>
      </c>
      <c r="I206" s="15">
        <f>SUBTOTAL(9,I194:I205)</f>
        <v>4.940609438821969</v>
      </c>
    </row>
    <row r="207" spans="1:9" ht="11.25" outlineLevel="2">
      <c r="A207" s="10" t="s">
        <v>23</v>
      </c>
      <c r="B207" s="10" t="s">
        <v>27</v>
      </c>
      <c r="C207" s="10" t="str">
        <f>MID(B207,1,1)</f>
        <v>1</v>
      </c>
      <c r="D207" s="11" t="s">
        <v>26</v>
      </c>
      <c r="E207" s="12">
        <v>0</v>
      </c>
      <c r="F207" s="12">
        <v>0</v>
      </c>
      <c r="G207" s="12">
        <v>0</v>
      </c>
      <c r="H207" s="12">
        <v>0</v>
      </c>
      <c r="I207" s="13">
        <f>(F207/76874)</f>
        <v>0</v>
      </c>
    </row>
    <row r="208" spans="1:9" ht="11.25" outlineLevel="2">
      <c r="A208" s="10" t="s">
        <v>23</v>
      </c>
      <c r="B208" s="10" t="s">
        <v>21</v>
      </c>
      <c r="C208" s="10" t="str">
        <f>MID(B208,1,1)</f>
        <v>2</v>
      </c>
      <c r="D208" s="11" t="s">
        <v>25</v>
      </c>
      <c r="E208" s="12">
        <v>21999.42</v>
      </c>
      <c r="F208" s="12">
        <v>46223.94</v>
      </c>
      <c r="G208" s="12">
        <v>46223.94</v>
      </c>
      <c r="H208" s="12">
        <f t="shared" si="17"/>
        <v>210.1143575603357</v>
      </c>
      <c r="I208" s="13">
        <f>(F208/76874)</f>
        <v>0.6012948461118194</v>
      </c>
    </row>
    <row r="209" spans="1:9" ht="11.25" outlineLevel="2">
      <c r="A209" s="10" t="s">
        <v>23</v>
      </c>
      <c r="B209" s="10" t="s">
        <v>17</v>
      </c>
      <c r="C209" s="10" t="str">
        <f>MID(B209,1,1)</f>
        <v>2</v>
      </c>
      <c r="D209" s="11" t="s">
        <v>24</v>
      </c>
      <c r="E209" s="12">
        <v>25842.12</v>
      </c>
      <c r="F209" s="12">
        <v>8513.71</v>
      </c>
      <c r="G209" s="12">
        <v>8513.71</v>
      </c>
      <c r="H209" s="12">
        <f t="shared" si="17"/>
        <v>32.945091192208686</v>
      </c>
      <c r="I209" s="13">
        <f>(F209/76874)</f>
        <v>0.11074888779041027</v>
      </c>
    </row>
    <row r="210" spans="1:9" ht="11.25" outlineLevel="2">
      <c r="A210" s="10" t="s">
        <v>23</v>
      </c>
      <c r="B210" s="10" t="s">
        <v>15</v>
      </c>
      <c r="C210" s="10" t="str">
        <f>MID(B210,1,1)</f>
        <v>2</v>
      </c>
      <c r="D210" s="11" t="s">
        <v>22</v>
      </c>
      <c r="E210" s="12">
        <v>24249.79</v>
      </c>
      <c r="F210" s="12">
        <v>3507.24</v>
      </c>
      <c r="G210" s="12">
        <v>3507.24</v>
      </c>
      <c r="H210" s="12">
        <f t="shared" si="17"/>
        <v>14.462970607168144</v>
      </c>
      <c r="I210" s="13">
        <f>(F210/76874)</f>
        <v>0.04562322761922106</v>
      </c>
    </row>
    <row r="211" spans="1:9" ht="11.25" outlineLevel="1">
      <c r="A211" s="3" t="s">
        <v>372</v>
      </c>
      <c r="B211" s="4"/>
      <c r="C211" s="4"/>
      <c r="D211" s="5" t="s">
        <v>383</v>
      </c>
      <c r="E211" s="14">
        <f>SUBTOTAL(9,E207:E210)</f>
        <v>72091.32999999999</v>
      </c>
      <c r="F211" s="14">
        <f>SUBTOTAL(9,F207:F210)</f>
        <v>58244.89</v>
      </c>
      <c r="G211" s="14">
        <f>SUBTOTAL(9,G207:G210)</f>
        <v>58244.89</v>
      </c>
      <c r="H211" s="14">
        <f t="shared" si="17"/>
        <v>80.79319662988603</v>
      </c>
      <c r="I211" s="15">
        <f>SUBTOTAL(9,I207:I210)</f>
        <v>0.7576669615214507</v>
      </c>
    </row>
    <row r="212" spans="1:9" ht="11.25" outlineLevel="2">
      <c r="A212" s="10" t="s">
        <v>7</v>
      </c>
      <c r="B212" s="10" t="s">
        <v>21</v>
      </c>
      <c r="C212" s="10" t="str">
        <f aca="true" t="shared" si="18" ref="C212:C219">MID(B212,1,1)</f>
        <v>2</v>
      </c>
      <c r="D212" s="11" t="s">
        <v>20</v>
      </c>
      <c r="E212" s="12">
        <v>2506.78</v>
      </c>
      <c r="F212" s="12">
        <v>7561.84</v>
      </c>
      <c r="G212" s="12">
        <v>7031.79</v>
      </c>
      <c r="H212" s="12">
        <f t="shared" si="17"/>
        <v>301.6555102561852</v>
      </c>
      <c r="I212" s="13">
        <f aca="true" t="shared" si="19" ref="I212:I219">(F212/76874)</f>
        <v>0.09836667794052606</v>
      </c>
    </row>
    <row r="213" spans="1:9" ht="11.25" outlineLevel="2">
      <c r="A213" s="10" t="s">
        <v>7</v>
      </c>
      <c r="B213" s="10" t="s">
        <v>19</v>
      </c>
      <c r="C213" s="10" t="str">
        <f t="shared" si="18"/>
        <v>2</v>
      </c>
      <c r="D213" s="11" t="s">
        <v>18</v>
      </c>
      <c r="E213" s="12">
        <v>770.5</v>
      </c>
      <c r="F213" s="12">
        <v>0</v>
      </c>
      <c r="G213" s="12">
        <v>0</v>
      </c>
      <c r="H213" s="12">
        <f t="shared" si="17"/>
        <v>0</v>
      </c>
      <c r="I213" s="13">
        <f t="shared" si="19"/>
        <v>0</v>
      </c>
    </row>
    <row r="214" spans="1:9" ht="11.25" outlineLevel="2">
      <c r="A214" s="10" t="s">
        <v>7</v>
      </c>
      <c r="B214" s="10" t="s">
        <v>17</v>
      </c>
      <c r="C214" s="10" t="str">
        <f t="shared" si="18"/>
        <v>2</v>
      </c>
      <c r="D214" s="11" t="s">
        <v>16</v>
      </c>
      <c r="E214" s="12">
        <v>27610.56</v>
      </c>
      <c r="F214" s="12">
        <v>23586.95</v>
      </c>
      <c r="G214" s="12">
        <v>23586.95</v>
      </c>
      <c r="H214" s="12">
        <f t="shared" si="17"/>
        <v>85.42727854849738</v>
      </c>
      <c r="I214" s="13">
        <f t="shared" si="19"/>
        <v>0.3068261050550251</v>
      </c>
    </row>
    <row r="215" spans="1:9" ht="11.25" outlineLevel="2">
      <c r="A215" s="10" t="s">
        <v>7</v>
      </c>
      <c r="B215" s="10" t="s">
        <v>15</v>
      </c>
      <c r="C215" s="10" t="str">
        <f t="shared" si="18"/>
        <v>2</v>
      </c>
      <c r="D215" s="11" t="s">
        <v>14</v>
      </c>
      <c r="E215" s="12">
        <v>5216.44</v>
      </c>
      <c r="F215" s="12">
        <v>0</v>
      </c>
      <c r="G215" s="12">
        <v>0</v>
      </c>
      <c r="H215" s="12">
        <v>0</v>
      </c>
      <c r="I215" s="13">
        <f t="shared" si="19"/>
        <v>0</v>
      </c>
    </row>
    <row r="216" spans="1:9" ht="11.25" outlineLevel="2">
      <c r="A216" s="10" t="s">
        <v>7</v>
      </c>
      <c r="B216" s="10" t="s">
        <v>13</v>
      </c>
      <c r="C216" s="10" t="str">
        <f t="shared" si="18"/>
        <v>4</v>
      </c>
      <c r="D216" s="11" t="s">
        <v>12</v>
      </c>
      <c r="E216" s="12">
        <v>0</v>
      </c>
      <c r="F216" s="12">
        <v>0</v>
      </c>
      <c r="G216" s="12">
        <v>0</v>
      </c>
      <c r="H216" s="12">
        <v>0</v>
      </c>
      <c r="I216" s="13">
        <f t="shared" si="19"/>
        <v>0</v>
      </c>
    </row>
    <row r="217" spans="1:9" ht="11.25" outlineLevel="2">
      <c r="A217" s="10" t="s">
        <v>7</v>
      </c>
      <c r="B217" s="10" t="s">
        <v>11</v>
      </c>
      <c r="C217" s="10" t="str">
        <f t="shared" si="18"/>
        <v>4</v>
      </c>
      <c r="D217" s="11" t="s">
        <v>10</v>
      </c>
      <c r="E217" s="12">
        <v>0</v>
      </c>
      <c r="F217" s="12">
        <v>0</v>
      </c>
      <c r="G217" s="12">
        <v>0</v>
      </c>
      <c r="H217" s="12">
        <v>0</v>
      </c>
      <c r="I217" s="13">
        <f t="shared" si="19"/>
        <v>0</v>
      </c>
    </row>
    <row r="218" spans="1:9" ht="11.25" outlineLevel="2">
      <c r="A218" s="10" t="s">
        <v>7</v>
      </c>
      <c r="B218" s="10" t="s">
        <v>9</v>
      </c>
      <c r="C218" s="10" t="str">
        <f t="shared" si="18"/>
        <v>4</v>
      </c>
      <c r="D218" s="11" t="s">
        <v>8</v>
      </c>
      <c r="E218" s="12">
        <v>0</v>
      </c>
      <c r="F218" s="12">
        <v>0</v>
      </c>
      <c r="G218" s="12">
        <v>0</v>
      </c>
      <c r="H218" s="12">
        <v>0</v>
      </c>
      <c r="I218" s="13">
        <f t="shared" si="19"/>
        <v>0</v>
      </c>
    </row>
    <row r="219" spans="1:9" ht="11.25" outlineLevel="2">
      <c r="A219" s="10" t="s">
        <v>7</v>
      </c>
      <c r="B219" s="10" t="s">
        <v>6</v>
      </c>
      <c r="C219" s="10" t="str">
        <f t="shared" si="18"/>
        <v>4</v>
      </c>
      <c r="D219" s="11" t="s">
        <v>5</v>
      </c>
      <c r="E219" s="12">
        <v>0</v>
      </c>
      <c r="F219" s="12">
        <v>0</v>
      </c>
      <c r="G219" s="12">
        <v>0</v>
      </c>
      <c r="H219" s="12">
        <v>0</v>
      </c>
      <c r="I219" s="13">
        <f t="shared" si="19"/>
        <v>0</v>
      </c>
    </row>
    <row r="220" spans="1:9" ht="11.25" outlineLevel="1">
      <c r="A220" s="4" t="s">
        <v>373</v>
      </c>
      <c r="B220" s="4"/>
      <c r="C220" s="4"/>
      <c r="D220" s="5" t="s">
        <v>384</v>
      </c>
      <c r="E220" s="14">
        <f>SUBTOTAL(9,E212:E219)</f>
        <v>36104.28</v>
      </c>
      <c r="F220" s="14">
        <f>SUBTOTAL(9,F212:F219)</f>
        <v>31148.79</v>
      </c>
      <c r="G220" s="14">
        <f>SUBTOTAL(9,G212:G219)</f>
        <v>30618.74</v>
      </c>
      <c r="H220" s="14">
        <f t="shared" si="17"/>
        <v>86.27450817465409</v>
      </c>
      <c r="I220" s="15">
        <f>SUBTOTAL(9,I212:I219)</f>
        <v>0.40519278299555117</v>
      </c>
    </row>
    <row r="221" spans="1:9" ht="11.25" outlineLevel="2">
      <c r="A221" s="10" t="s">
        <v>2</v>
      </c>
      <c r="B221" s="10" t="s">
        <v>4</v>
      </c>
      <c r="C221" s="10" t="str">
        <f>MID(B221,1,1)</f>
        <v>4</v>
      </c>
      <c r="D221" s="11" t="s">
        <v>3</v>
      </c>
      <c r="E221" s="12">
        <v>830089.89</v>
      </c>
      <c r="F221" s="12">
        <v>830089.89</v>
      </c>
      <c r="G221" s="12">
        <v>830089.89</v>
      </c>
      <c r="H221" s="12">
        <f t="shared" si="17"/>
        <v>100</v>
      </c>
      <c r="I221" s="13">
        <f>(F221/76874)</f>
        <v>10.798057730832271</v>
      </c>
    </row>
    <row r="222" spans="1:9" ht="11.25" outlineLevel="2">
      <c r="A222" s="10" t="s">
        <v>2</v>
      </c>
      <c r="B222" s="10" t="s">
        <v>1</v>
      </c>
      <c r="C222" s="10" t="str">
        <f>MID(B222,1,1)</f>
        <v>7</v>
      </c>
      <c r="D222" s="11" t="s">
        <v>0</v>
      </c>
      <c r="E222" s="12">
        <v>0</v>
      </c>
      <c r="F222" s="12">
        <v>0</v>
      </c>
      <c r="G222" s="12">
        <v>0</v>
      </c>
      <c r="H222" s="12">
        <v>0</v>
      </c>
      <c r="I222" s="13">
        <f>(F222/76874)</f>
        <v>0</v>
      </c>
    </row>
    <row r="223" spans="1:9" ht="11.25" outlineLevel="1">
      <c r="A223" s="3" t="s">
        <v>374</v>
      </c>
      <c r="B223" s="4"/>
      <c r="C223" s="4"/>
      <c r="D223" s="5" t="s">
        <v>385</v>
      </c>
      <c r="E223" s="14">
        <f>SUBTOTAL(9,E221:E222)</f>
        <v>830089.89</v>
      </c>
      <c r="F223" s="14">
        <f>SUBTOTAL(9,F221:F222)</f>
        <v>830089.89</v>
      </c>
      <c r="G223" s="14">
        <f>SUBTOTAL(9,G221:G222)</f>
        <v>830089.89</v>
      </c>
      <c r="H223" s="14">
        <f t="shared" si="17"/>
        <v>100</v>
      </c>
      <c r="I223" s="15">
        <f>SUBTOTAL(9,I221:I222)</f>
        <v>10.798057730832271</v>
      </c>
    </row>
    <row r="224" spans="1:9" ht="11.25">
      <c r="A224" s="8" t="s">
        <v>362</v>
      </c>
      <c r="B224" s="8"/>
      <c r="C224" s="8"/>
      <c r="D224" s="9"/>
      <c r="E224" s="16">
        <f>SUBTOTAL(9,E3:E222)</f>
        <v>6142752.239999999</v>
      </c>
      <c r="F224" s="16">
        <f>SUBTOTAL(9,F3:F222)</f>
        <v>5211598.150000002</v>
      </c>
      <c r="G224" s="16">
        <f>SUBTOTAL(9,G3:G222)</f>
        <v>5021156.22</v>
      </c>
      <c r="H224" s="25">
        <f t="shared" si="17"/>
        <v>84.84141873838628</v>
      </c>
      <c r="I224" s="17">
        <f>SUBTOTAL(9,I3:I222)</f>
        <v>67.79402854020866</v>
      </c>
    </row>
    <row r="225" ht="11.25">
      <c r="I225" s="2"/>
    </row>
    <row r="226" ht="11.25">
      <c r="I226" s="2"/>
    </row>
    <row r="227" ht="11.25">
      <c r="I227" s="2"/>
    </row>
    <row r="228" ht="11.25">
      <c r="I228" s="2"/>
    </row>
    <row r="229" ht="11.25">
      <c r="I229" s="2"/>
    </row>
    <row r="230" ht="11.25">
      <c r="I230" s="2"/>
    </row>
    <row r="231" ht="11.25">
      <c r="I231" s="2"/>
    </row>
    <row r="232" ht="11.25">
      <c r="I232" s="2"/>
    </row>
    <row r="233" ht="11.25">
      <c r="I233" s="2"/>
    </row>
    <row r="234" ht="11.25">
      <c r="I234" s="2"/>
    </row>
    <row r="235" ht="11.25">
      <c r="I235" s="2"/>
    </row>
    <row r="236" ht="11.25">
      <c r="I236" s="2"/>
    </row>
    <row r="237" ht="11.25">
      <c r="I237" s="2"/>
    </row>
    <row r="238" ht="11.25">
      <c r="I238" s="2"/>
    </row>
    <row r="239" ht="11.25">
      <c r="I239" s="2"/>
    </row>
    <row r="240" ht="11.25">
      <c r="I240" s="2"/>
    </row>
    <row r="241" ht="11.25">
      <c r="I241" s="2"/>
    </row>
    <row r="242" ht="11.25">
      <c r="I242" s="2"/>
    </row>
    <row r="243" ht="11.25">
      <c r="I243" s="2"/>
    </row>
    <row r="244" ht="11.25">
      <c r="I244" s="2"/>
    </row>
    <row r="245" ht="11.25">
      <c r="I245" s="2"/>
    </row>
    <row r="246" ht="11.25">
      <c r="I246" s="2"/>
    </row>
    <row r="247" ht="11.25">
      <c r="I247" s="2"/>
    </row>
    <row r="248" ht="11.25">
      <c r="I248" s="2"/>
    </row>
    <row r="249" ht="11.25">
      <c r="I249" s="2"/>
    </row>
    <row r="250" ht="11.25">
      <c r="I250" s="2"/>
    </row>
    <row r="251" ht="11.25">
      <c r="I251" s="2"/>
    </row>
    <row r="252" ht="11.25">
      <c r="I252" s="2"/>
    </row>
    <row r="253" ht="11.25">
      <c r="I253" s="2"/>
    </row>
    <row r="254" ht="11.25">
      <c r="I254" s="2"/>
    </row>
    <row r="255" ht="11.25">
      <c r="I255" s="2"/>
    </row>
    <row r="256" ht="11.25">
      <c r="I256" s="2"/>
    </row>
    <row r="257" ht="11.25">
      <c r="I257" s="2"/>
    </row>
    <row r="258" ht="11.25">
      <c r="I258" s="2"/>
    </row>
    <row r="259" ht="11.25">
      <c r="I259" s="2"/>
    </row>
    <row r="260" ht="11.25">
      <c r="I260" s="2"/>
    </row>
    <row r="261" ht="11.25">
      <c r="I261" s="2"/>
    </row>
    <row r="262" ht="11.25">
      <c r="I262" s="2"/>
    </row>
    <row r="263" ht="11.25">
      <c r="I263" s="2"/>
    </row>
    <row r="264" ht="11.25">
      <c r="I264" s="2"/>
    </row>
    <row r="265" ht="11.25">
      <c r="I265" s="2"/>
    </row>
    <row r="266" ht="11.25">
      <c r="I266" s="2"/>
    </row>
    <row r="267" ht="11.25">
      <c r="I267" s="2"/>
    </row>
    <row r="268" ht="11.25">
      <c r="I268" s="2"/>
    </row>
    <row r="269" ht="11.25">
      <c r="I269" s="2"/>
    </row>
    <row r="270" ht="11.25">
      <c r="I270" s="2"/>
    </row>
    <row r="271" ht="11.25">
      <c r="I271" s="2"/>
    </row>
    <row r="272" ht="11.25">
      <c r="I272" s="2"/>
    </row>
    <row r="273" ht="11.25">
      <c r="I273" s="2"/>
    </row>
    <row r="274" ht="11.25">
      <c r="I274" s="2"/>
    </row>
    <row r="275" ht="11.25">
      <c r="I275" s="2"/>
    </row>
    <row r="276" ht="11.25">
      <c r="I276" s="2"/>
    </row>
    <row r="277" ht="11.25">
      <c r="I277" s="2"/>
    </row>
    <row r="278" ht="11.25">
      <c r="I278" s="2"/>
    </row>
    <row r="279" ht="11.25">
      <c r="I279" s="2"/>
    </row>
    <row r="280" ht="11.25">
      <c r="I280" s="2"/>
    </row>
    <row r="281" ht="11.25">
      <c r="I281" s="2"/>
    </row>
    <row r="282" ht="11.25">
      <c r="I282" s="2"/>
    </row>
    <row r="283" ht="11.25">
      <c r="I283" s="2"/>
    </row>
    <row r="284" ht="11.25">
      <c r="I284" s="2"/>
    </row>
    <row r="285" ht="11.25">
      <c r="I285" s="2"/>
    </row>
    <row r="286" ht="11.25">
      <c r="I286" s="2"/>
    </row>
    <row r="287" ht="11.25">
      <c r="I287" s="2"/>
    </row>
    <row r="288" ht="11.25">
      <c r="I288" s="2"/>
    </row>
    <row r="289" ht="11.25">
      <c r="I289" s="2"/>
    </row>
    <row r="290" ht="11.25">
      <c r="I290" s="2"/>
    </row>
    <row r="291" ht="11.25">
      <c r="I291" s="2"/>
    </row>
    <row r="292" ht="11.25">
      <c r="I292" s="2"/>
    </row>
    <row r="293" ht="11.25">
      <c r="I293" s="2"/>
    </row>
    <row r="294" ht="11.25">
      <c r="I294" s="2"/>
    </row>
    <row r="295" ht="11.25">
      <c r="I295" s="2"/>
    </row>
    <row r="296" ht="11.25">
      <c r="I296" s="2"/>
    </row>
    <row r="297" ht="11.25">
      <c r="I297" s="2"/>
    </row>
    <row r="298" ht="11.25">
      <c r="I298" s="2"/>
    </row>
    <row r="299" ht="11.25">
      <c r="I299" s="2"/>
    </row>
    <row r="300" ht="11.25">
      <c r="I300" s="2"/>
    </row>
    <row r="301" ht="11.25">
      <c r="I301" s="2"/>
    </row>
    <row r="302" ht="11.25">
      <c r="I302" s="2"/>
    </row>
    <row r="303" ht="11.25">
      <c r="I303" s="2"/>
    </row>
    <row r="304" ht="11.25">
      <c r="I304" s="2"/>
    </row>
    <row r="305" ht="11.25">
      <c r="I305" s="2"/>
    </row>
    <row r="306" ht="11.25">
      <c r="I306" s="2"/>
    </row>
    <row r="307" ht="11.25">
      <c r="I307" s="2"/>
    </row>
    <row r="308" ht="11.25">
      <c r="I308" s="2"/>
    </row>
    <row r="309" ht="11.25">
      <c r="I309" s="2"/>
    </row>
    <row r="310" ht="11.25">
      <c r="I310" s="2"/>
    </row>
    <row r="311" ht="11.25">
      <c r="I311" s="2"/>
    </row>
    <row r="312" ht="11.25">
      <c r="I312" s="2"/>
    </row>
    <row r="313" ht="11.25">
      <c r="I313" s="2"/>
    </row>
    <row r="314" ht="11.25">
      <c r="I314" s="2"/>
    </row>
    <row r="315" ht="11.25">
      <c r="I315" s="2"/>
    </row>
    <row r="316" ht="11.25">
      <c r="I316" s="2"/>
    </row>
    <row r="317" ht="11.25">
      <c r="I317" s="2"/>
    </row>
    <row r="318" ht="11.25">
      <c r="I318" s="2"/>
    </row>
    <row r="319" ht="11.25">
      <c r="I319" s="2"/>
    </row>
    <row r="320" ht="11.25">
      <c r="I320" s="2"/>
    </row>
    <row r="321" ht="11.25">
      <c r="I321" s="2"/>
    </row>
    <row r="322" ht="11.25">
      <c r="I322" s="2"/>
    </row>
    <row r="323" ht="11.25">
      <c r="I323" s="2"/>
    </row>
    <row r="324" ht="11.25">
      <c r="I324" s="2"/>
    </row>
    <row r="325" ht="11.25">
      <c r="I325" s="2"/>
    </row>
    <row r="326" ht="11.25">
      <c r="I326" s="2"/>
    </row>
    <row r="327" ht="11.25">
      <c r="I327" s="2"/>
    </row>
    <row r="328" ht="11.25">
      <c r="I328" s="2"/>
    </row>
    <row r="329" ht="11.25">
      <c r="I329" s="2"/>
    </row>
    <row r="330" ht="11.25">
      <c r="I330" s="2"/>
    </row>
    <row r="331" ht="11.25">
      <c r="I331" s="2"/>
    </row>
    <row r="332" ht="11.25">
      <c r="I332" s="2"/>
    </row>
    <row r="333" ht="11.25">
      <c r="I333" s="2"/>
    </row>
    <row r="334" ht="11.25">
      <c r="I334" s="2"/>
    </row>
    <row r="335" ht="11.25">
      <c r="I335" s="2"/>
    </row>
    <row r="336" ht="11.25">
      <c r="I336" s="2"/>
    </row>
    <row r="337" ht="11.25">
      <c r="I337" s="2"/>
    </row>
    <row r="338" ht="11.25">
      <c r="I338" s="2"/>
    </row>
    <row r="339" ht="11.25">
      <c r="I339" s="2"/>
    </row>
    <row r="340" ht="11.25">
      <c r="I340" s="2"/>
    </row>
    <row r="341" ht="11.25">
      <c r="I341" s="2"/>
    </row>
    <row r="342" ht="11.25">
      <c r="I342" s="2"/>
    </row>
    <row r="343" ht="11.25">
      <c r="I343" s="2"/>
    </row>
    <row r="344" ht="11.25">
      <c r="I344" s="2"/>
    </row>
    <row r="345" ht="11.25">
      <c r="I345" s="2"/>
    </row>
    <row r="346" ht="11.25">
      <c r="I346" s="2"/>
    </row>
    <row r="347" ht="11.25">
      <c r="I347" s="2"/>
    </row>
    <row r="348" ht="11.25">
      <c r="I348" s="2"/>
    </row>
    <row r="349" ht="11.25">
      <c r="I349" s="2"/>
    </row>
    <row r="350" ht="11.25">
      <c r="I350" s="2"/>
    </row>
    <row r="351" ht="11.25">
      <c r="I351" s="2"/>
    </row>
    <row r="352" ht="11.25">
      <c r="I352" s="2"/>
    </row>
    <row r="353" ht="11.25">
      <c r="I353" s="2"/>
    </row>
    <row r="354" ht="11.25">
      <c r="I354" s="2"/>
    </row>
    <row r="355" ht="11.25">
      <c r="I355" s="2"/>
    </row>
    <row r="356" ht="11.25">
      <c r="I356" s="2"/>
    </row>
    <row r="357" ht="11.25">
      <c r="I357" s="2"/>
    </row>
    <row r="358" ht="11.25">
      <c r="I358" s="2"/>
    </row>
    <row r="359" ht="11.25">
      <c r="I359" s="2"/>
    </row>
    <row r="360" ht="11.25">
      <c r="I360" s="2"/>
    </row>
    <row r="361" ht="11.25">
      <c r="I361" s="2"/>
    </row>
    <row r="362" ht="11.25">
      <c r="I362" s="2"/>
    </row>
    <row r="363" ht="11.25">
      <c r="I363" s="2"/>
    </row>
    <row r="364" ht="11.25">
      <c r="I364" s="2"/>
    </row>
    <row r="365" ht="11.25">
      <c r="I365" s="2"/>
    </row>
    <row r="366" ht="11.25">
      <c r="I366" s="2"/>
    </row>
    <row r="367" ht="11.25">
      <c r="I367" s="2"/>
    </row>
    <row r="368" ht="11.25">
      <c r="I368" s="2"/>
    </row>
    <row r="369" ht="11.25">
      <c r="I369" s="2"/>
    </row>
    <row r="370" ht="11.25">
      <c r="I370" s="2"/>
    </row>
    <row r="371" ht="11.25">
      <c r="I371" s="2"/>
    </row>
    <row r="372" ht="11.25">
      <c r="I372" s="2"/>
    </row>
    <row r="373" ht="11.25">
      <c r="I373" s="2"/>
    </row>
    <row r="374" ht="11.25">
      <c r="I374" s="2"/>
    </row>
    <row r="375" ht="11.25">
      <c r="I375" s="2"/>
    </row>
    <row r="376" ht="11.25">
      <c r="I376" s="2"/>
    </row>
    <row r="377" ht="11.25">
      <c r="I377" s="2"/>
    </row>
    <row r="378" ht="11.25">
      <c r="I378" s="2"/>
    </row>
    <row r="379" ht="11.25">
      <c r="I379" s="2"/>
    </row>
    <row r="380" ht="11.25">
      <c r="I380" s="2"/>
    </row>
    <row r="381" ht="11.25">
      <c r="I381" s="2"/>
    </row>
    <row r="382" ht="11.25">
      <c r="I382" s="2"/>
    </row>
    <row r="383" ht="11.25">
      <c r="I383" s="2"/>
    </row>
    <row r="384" ht="11.25">
      <c r="I384" s="2"/>
    </row>
    <row r="385" ht="11.25">
      <c r="I385" s="2"/>
    </row>
    <row r="386" ht="11.25">
      <c r="I386" s="2"/>
    </row>
    <row r="387" ht="11.25">
      <c r="I387" s="2"/>
    </row>
    <row r="388" ht="11.25">
      <c r="I388" s="2"/>
    </row>
    <row r="389" ht="11.25">
      <c r="I389" s="2"/>
    </row>
    <row r="390" ht="11.25">
      <c r="I390" s="2"/>
    </row>
    <row r="391" ht="11.25">
      <c r="I391" s="2"/>
    </row>
    <row r="392" ht="11.25">
      <c r="I392" s="2"/>
    </row>
    <row r="393" ht="11.25">
      <c r="I393" s="2"/>
    </row>
    <row r="394" ht="11.25">
      <c r="I394" s="2"/>
    </row>
    <row r="395" ht="11.25">
      <c r="I395" s="2"/>
    </row>
    <row r="396" ht="11.25">
      <c r="I396" s="2"/>
    </row>
    <row r="397" ht="11.25">
      <c r="I397" s="2"/>
    </row>
    <row r="398" ht="11.25">
      <c r="I398" s="2"/>
    </row>
    <row r="399" ht="11.25">
      <c r="I399" s="2"/>
    </row>
    <row r="400" ht="11.25">
      <c r="I400" s="2"/>
    </row>
    <row r="401" ht="11.25">
      <c r="I401" s="2"/>
    </row>
    <row r="402" ht="11.25">
      <c r="I402" s="2"/>
    </row>
    <row r="403" ht="11.25">
      <c r="I403" s="2"/>
    </row>
    <row r="404" ht="11.25">
      <c r="I404" s="2"/>
    </row>
    <row r="405" ht="11.25">
      <c r="I405" s="2"/>
    </row>
    <row r="406" ht="11.25">
      <c r="I406" s="2"/>
    </row>
    <row r="407" ht="11.25">
      <c r="I407" s="2"/>
    </row>
    <row r="408" ht="11.25">
      <c r="I408" s="2"/>
    </row>
    <row r="409" ht="11.25">
      <c r="I409" s="2"/>
    </row>
    <row r="410" ht="11.25">
      <c r="I410" s="2"/>
    </row>
    <row r="411" ht="11.25">
      <c r="I411" s="2"/>
    </row>
    <row r="412" ht="11.25">
      <c r="I412" s="2"/>
    </row>
    <row r="413" ht="11.25">
      <c r="I413" s="2"/>
    </row>
    <row r="414" ht="11.25">
      <c r="I414" s="2"/>
    </row>
    <row r="415" ht="11.25">
      <c r="I415" s="2"/>
    </row>
    <row r="416" ht="11.25">
      <c r="I416" s="2"/>
    </row>
    <row r="417" ht="11.25">
      <c r="I417" s="2"/>
    </row>
    <row r="418" ht="11.25">
      <c r="I418" s="2"/>
    </row>
    <row r="419" ht="11.25">
      <c r="I419" s="2"/>
    </row>
    <row r="420" ht="11.25">
      <c r="I420" s="2"/>
    </row>
    <row r="421" ht="11.25">
      <c r="I421" s="2"/>
    </row>
    <row r="422" ht="11.25">
      <c r="I422" s="2"/>
    </row>
    <row r="423" ht="11.25">
      <c r="I423" s="2"/>
    </row>
    <row r="424" ht="11.25">
      <c r="I424" s="2"/>
    </row>
    <row r="425" ht="11.25">
      <c r="I425" s="2"/>
    </row>
    <row r="426" ht="11.25">
      <c r="I426" s="2"/>
    </row>
    <row r="427" ht="11.25">
      <c r="I427" s="2"/>
    </row>
    <row r="428" ht="11.25">
      <c r="I428" s="2"/>
    </row>
    <row r="429" ht="11.25">
      <c r="I429" s="2"/>
    </row>
    <row r="430" ht="11.25">
      <c r="I430" s="2"/>
    </row>
    <row r="431" ht="11.25">
      <c r="I431" s="2"/>
    </row>
    <row r="432" ht="11.25">
      <c r="I432" s="2"/>
    </row>
    <row r="433" ht="11.25">
      <c r="I433" s="2"/>
    </row>
    <row r="434" ht="11.25">
      <c r="I434" s="2"/>
    </row>
    <row r="435" ht="11.25">
      <c r="I435" s="2"/>
    </row>
    <row r="436" ht="11.25">
      <c r="I436" s="2"/>
    </row>
    <row r="437" ht="11.25">
      <c r="I437" s="2"/>
    </row>
    <row r="438" ht="11.25">
      <c r="I438" s="2"/>
    </row>
    <row r="439" ht="11.25">
      <c r="I439" s="2"/>
    </row>
    <row r="440" ht="11.25">
      <c r="I440" s="2"/>
    </row>
    <row r="441" ht="11.25">
      <c r="I441" s="2"/>
    </row>
    <row r="442" ht="11.25">
      <c r="I442" s="2"/>
    </row>
    <row r="443" ht="11.25">
      <c r="I443" s="2"/>
    </row>
    <row r="444" ht="11.25">
      <c r="I444" s="2"/>
    </row>
    <row r="445" ht="11.25">
      <c r="I445" s="2"/>
    </row>
    <row r="446" ht="11.25">
      <c r="I446" s="2"/>
    </row>
    <row r="447" ht="11.25">
      <c r="I447" s="2"/>
    </row>
    <row r="448" ht="11.25">
      <c r="I448" s="2"/>
    </row>
    <row r="449" ht="11.25">
      <c r="I449" s="2"/>
    </row>
    <row r="450" ht="11.25">
      <c r="I450" s="2"/>
    </row>
    <row r="451" ht="11.25">
      <c r="I451" s="2"/>
    </row>
    <row r="452" ht="11.25">
      <c r="I452" s="2"/>
    </row>
    <row r="453" ht="11.25">
      <c r="I453" s="2"/>
    </row>
    <row r="454" ht="11.25">
      <c r="I454" s="2"/>
    </row>
    <row r="455" ht="11.25">
      <c r="I455" s="2"/>
    </row>
    <row r="456" ht="11.25">
      <c r="I456" s="2"/>
    </row>
    <row r="457" ht="11.25">
      <c r="I457" s="2"/>
    </row>
    <row r="458" ht="11.25">
      <c r="I458" s="2"/>
    </row>
    <row r="459" ht="11.25">
      <c r="I459" s="2"/>
    </row>
    <row r="460" ht="11.25">
      <c r="I460" s="2"/>
    </row>
    <row r="461" ht="11.25">
      <c r="I461" s="2"/>
    </row>
    <row r="462" ht="11.25">
      <c r="I462" s="2"/>
    </row>
    <row r="463" ht="11.25">
      <c r="I463" s="2"/>
    </row>
    <row r="464" ht="11.25">
      <c r="I464" s="2"/>
    </row>
    <row r="465" ht="11.25">
      <c r="I465" s="2"/>
    </row>
    <row r="466" ht="11.25">
      <c r="I466" s="2"/>
    </row>
    <row r="467" ht="11.25">
      <c r="I467" s="2"/>
    </row>
    <row r="468" ht="11.25">
      <c r="I468" s="2"/>
    </row>
    <row r="469" ht="11.25">
      <c r="I469" s="2"/>
    </row>
    <row r="470" ht="11.25">
      <c r="I470" s="2"/>
    </row>
    <row r="471" ht="11.25">
      <c r="I471" s="2"/>
    </row>
    <row r="472" ht="11.25">
      <c r="I472" s="2"/>
    </row>
    <row r="473" ht="11.25">
      <c r="I473" s="2"/>
    </row>
    <row r="474" ht="11.25">
      <c r="I474" s="2"/>
    </row>
    <row r="475" ht="11.25">
      <c r="I475" s="2"/>
    </row>
    <row r="476" ht="11.25">
      <c r="I476" s="2"/>
    </row>
    <row r="477" ht="11.25">
      <c r="I477" s="2"/>
    </row>
    <row r="478" ht="11.25">
      <c r="I478" s="2"/>
    </row>
    <row r="479" ht="11.25">
      <c r="I479" s="2"/>
    </row>
    <row r="480" ht="11.25">
      <c r="I480" s="2"/>
    </row>
    <row r="481" ht="11.25">
      <c r="I481" s="2"/>
    </row>
    <row r="482" ht="11.25">
      <c r="I482" s="2"/>
    </row>
    <row r="483" ht="11.25">
      <c r="I483" s="2"/>
    </row>
    <row r="484" ht="11.25">
      <c r="I484" s="2"/>
    </row>
    <row r="485" ht="11.25">
      <c r="I485" s="2"/>
    </row>
    <row r="486" ht="11.25">
      <c r="I486" s="2"/>
    </row>
    <row r="487" ht="11.25">
      <c r="I487" s="2"/>
    </row>
    <row r="488" ht="11.25">
      <c r="I488" s="2"/>
    </row>
    <row r="489" ht="11.25">
      <c r="I489" s="2"/>
    </row>
    <row r="490" ht="11.25">
      <c r="I490" s="2"/>
    </row>
    <row r="491" ht="11.25">
      <c r="I491" s="2"/>
    </row>
    <row r="492" ht="11.25">
      <c r="I492" s="2"/>
    </row>
    <row r="493" ht="11.25">
      <c r="I493" s="2"/>
    </row>
    <row r="494" ht="11.25">
      <c r="I494" s="2"/>
    </row>
    <row r="495" ht="11.25">
      <c r="I495" s="2"/>
    </row>
    <row r="496" ht="11.25">
      <c r="I496" s="2"/>
    </row>
    <row r="497" ht="11.25">
      <c r="I497" s="2"/>
    </row>
    <row r="498" ht="11.25">
      <c r="I498" s="2"/>
    </row>
    <row r="499" ht="11.25">
      <c r="I499" s="2"/>
    </row>
    <row r="500" ht="11.25">
      <c r="I500" s="2"/>
    </row>
    <row r="501" ht="11.25">
      <c r="I501" s="2"/>
    </row>
    <row r="502" ht="11.25">
      <c r="I502" s="2"/>
    </row>
    <row r="503" ht="11.25">
      <c r="I503" s="2"/>
    </row>
    <row r="504" ht="11.25">
      <c r="I504" s="2"/>
    </row>
    <row r="505" ht="11.25">
      <c r="I505" s="2"/>
    </row>
  </sheetData>
  <mergeCells count="1">
    <mergeCell ref="D1:E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3" sqref="F3"/>
    </sheetView>
  </sheetViews>
  <sheetFormatPr defaultColWidth="11.421875" defaultRowHeight="12.75" outlineLevelRow="2"/>
  <cols>
    <col min="1" max="1" width="7.140625" style="1" customWidth="1"/>
    <col min="2" max="2" width="5.140625" style="1" customWidth="1"/>
    <col min="3" max="3" width="51.8515625" style="1" customWidth="1"/>
    <col min="4" max="5" width="11.421875" style="1" customWidth="1"/>
    <col min="6" max="6" width="17.57421875" style="1" customWidth="1"/>
    <col min="7" max="7" width="11.421875" style="1" customWidth="1"/>
    <col min="8" max="8" width="11.8515625" style="1" customWidth="1"/>
    <col min="9" max="16384" width="11.421875" style="1" customWidth="1"/>
  </cols>
  <sheetData>
    <row r="1" spans="1:8" ht="36" customHeight="1">
      <c r="A1" s="28" t="s">
        <v>363</v>
      </c>
      <c r="B1" s="28"/>
      <c r="C1" s="28"/>
      <c r="D1" s="28"/>
      <c r="E1" s="28"/>
      <c r="F1" s="28"/>
      <c r="G1" s="28"/>
      <c r="H1" s="28"/>
    </row>
    <row r="2" spans="1:8" ht="33.75">
      <c r="A2" s="18" t="s">
        <v>303</v>
      </c>
      <c r="B2" s="18" t="s">
        <v>361</v>
      </c>
      <c r="C2" s="18" t="s">
        <v>299</v>
      </c>
      <c r="D2" s="18" t="s">
        <v>304</v>
      </c>
      <c r="E2" s="18" t="s">
        <v>305</v>
      </c>
      <c r="F2" s="18" t="s">
        <v>392</v>
      </c>
      <c r="G2" s="18" t="s">
        <v>296</v>
      </c>
      <c r="H2" s="18" t="s">
        <v>386</v>
      </c>
    </row>
    <row r="3" spans="1:8" ht="11.25" outlineLevel="2">
      <c r="A3" s="10" t="s">
        <v>314</v>
      </c>
      <c r="B3" s="10" t="str">
        <f aca="true" t="shared" si="0" ref="B3:B11">MID(A3,1,1)</f>
        <v>3</v>
      </c>
      <c r="C3" s="11" t="s">
        <v>315</v>
      </c>
      <c r="D3" s="12">
        <v>0</v>
      </c>
      <c r="E3" s="12">
        <v>0</v>
      </c>
      <c r="F3" s="12">
        <v>0</v>
      </c>
      <c r="G3" s="12">
        <v>0</v>
      </c>
      <c r="H3" s="13">
        <f aca="true" t="shared" si="1" ref="H3:H11">(E3/76874)</f>
        <v>0</v>
      </c>
    </row>
    <row r="4" spans="1:8" ht="11.25" outlineLevel="2">
      <c r="A4" s="10" t="s">
        <v>320</v>
      </c>
      <c r="B4" s="10" t="str">
        <f t="shared" si="0"/>
        <v>3</v>
      </c>
      <c r="C4" s="11" t="s">
        <v>321</v>
      </c>
      <c r="D4" s="12">
        <v>0</v>
      </c>
      <c r="E4" s="12">
        <v>0</v>
      </c>
      <c r="F4" s="12">
        <v>0</v>
      </c>
      <c r="G4" s="12">
        <v>0</v>
      </c>
      <c r="H4" s="13">
        <f t="shared" si="1"/>
        <v>0</v>
      </c>
    </row>
    <row r="5" spans="1:8" ht="11.25" outlineLevel="2">
      <c r="A5" s="10" t="s">
        <v>322</v>
      </c>
      <c r="B5" s="10" t="str">
        <f t="shared" si="0"/>
        <v>3</v>
      </c>
      <c r="C5" s="11" t="s">
        <v>323</v>
      </c>
      <c r="D5" s="12">
        <v>5000</v>
      </c>
      <c r="E5" s="12">
        <v>0.73</v>
      </c>
      <c r="F5" s="12">
        <v>0.73</v>
      </c>
      <c r="G5" s="12">
        <f aca="true" t="shared" si="2" ref="G5:G36">(E5/D5)*100</f>
        <v>0.0146</v>
      </c>
      <c r="H5" s="13">
        <f t="shared" si="1"/>
        <v>9.49605848531363E-06</v>
      </c>
    </row>
    <row r="6" spans="1:8" ht="11.25" outlineLevel="2">
      <c r="A6" s="10" t="s">
        <v>316</v>
      </c>
      <c r="B6" s="10" t="str">
        <f t="shared" si="0"/>
        <v>3</v>
      </c>
      <c r="C6" s="11" t="s">
        <v>317</v>
      </c>
      <c r="D6" s="12">
        <v>4000</v>
      </c>
      <c r="E6" s="12">
        <v>548</v>
      </c>
      <c r="F6" s="12">
        <v>548</v>
      </c>
      <c r="G6" s="12">
        <f t="shared" si="2"/>
        <v>13.700000000000001</v>
      </c>
      <c r="H6" s="13">
        <f t="shared" si="1"/>
        <v>0.007128548013632698</v>
      </c>
    </row>
    <row r="7" spans="1:8" ht="11.25" outlineLevel="2">
      <c r="A7" s="10" t="s">
        <v>318</v>
      </c>
      <c r="B7" s="10" t="str">
        <f t="shared" si="0"/>
        <v>3</v>
      </c>
      <c r="C7" s="11" t="s">
        <v>319</v>
      </c>
      <c r="D7" s="12">
        <v>1000</v>
      </c>
      <c r="E7" s="12">
        <v>13413.67</v>
      </c>
      <c r="F7" s="12">
        <v>13413.67</v>
      </c>
      <c r="G7" s="12">
        <f t="shared" si="2"/>
        <v>1341.367</v>
      </c>
      <c r="H7" s="13">
        <f t="shared" si="1"/>
        <v>0.17448903400369437</v>
      </c>
    </row>
    <row r="8" spans="1:8" ht="11.25" outlineLevel="2">
      <c r="A8" s="10" t="s">
        <v>310</v>
      </c>
      <c r="B8" s="10" t="str">
        <f t="shared" si="0"/>
        <v>3</v>
      </c>
      <c r="C8" s="11" t="s">
        <v>311</v>
      </c>
      <c r="D8" s="12">
        <v>56000</v>
      </c>
      <c r="E8" s="12">
        <v>22063.2</v>
      </c>
      <c r="F8" s="12">
        <v>22063.2</v>
      </c>
      <c r="G8" s="12">
        <f t="shared" si="2"/>
        <v>39.39857142857143</v>
      </c>
      <c r="H8" s="13">
        <f t="shared" si="1"/>
        <v>0.28700470900434477</v>
      </c>
    </row>
    <row r="9" spans="1:8" ht="11.25" outlineLevel="2">
      <c r="A9" s="10" t="s">
        <v>308</v>
      </c>
      <c r="B9" s="10" t="str">
        <f t="shared" si="0"/>
        <v>3</v>
      </c>
      <c r="C9" s="11" t="s">
        <v>309</v>
      </c>
      <c r="D9" s="12">
        <v>41000</v>
      </c>
      <c r="E9" s="12">
        <v>60484.19</v>
      </c>
      <c r="F9" s="12">
        <v>60460.19</v>
      </c>
      <c r="G9" s="12">
        <f t="shared" si="2"/>
        <v>147.52241463414634</v>
      </c>
      <c r="H9" s="13">
        <f t="shared" si="1"/>
        <v>0.7867964461326327</v>
      </c>
    </row>
    <row r="10" spans="1:8" ht="11.25" outlineLevel="2">
      <c r="A10" s="10" t="s">
        <v>312</v>
      </c>
      <c r="B10" s="10" t="str">
        <f t="shared" si="0"/>
        <v>3</v>
      </c>
      <c r="C10" s="11" t="s">
        <v>313</v>
      </c>
      <c r="D10" s="12">
        <v>195000</v>
      </c>
      <c r="E10" s="12">
        <v>108360.05</v>
      </c>
      <c r="F10" s="12">
        <v>108360.05</v>
      </c>
      <c r="G10" s="12">
        <f t="shared" si="2"/>
        <v>55.56925641025641</v>
      </c>
      <c r="H10" s="13">
        <f t="shared" si="1"/>
        <v>1.409579962015766</v>
      </c>
    </row>
    <row r="11" spans="1:8" ht="11.25" outlineLevel="2">
      <c r="A11" s="10" t="s">
        <v>306</v>
      </c>
      <c r="B11" s="10" t="str">
        <f t="shared" si="0"/>
        <v>3</v>
      </c>
      <c r="C11" s="11" t="s">
        <v>307</v>
      </c>
      <c r="D11" s="12">
        <v>209000</v>
      </c>
      <c r="E11" s="12">
        <v>194589.5</v>
      </c>
      <c r="F11" s="12">
        <v>194479.5</v>
      </c>
      <c r="G11" s="12">
        <f t="shared" si="2"/>
        <v>93.10502392344497</v>
      </c>
      <c r="H11" s="13">
        <f t="shared" si="1"/>
        <v>2.5312784556547077</v>
      </c>
    </row>
    <row r="12" spans="1:8" ht="11.25" outlineLevel="1">
      <c r="A12" s="4"/>
      <c r="B12" s="4" t="s">
        <v>387</v>
      </c>
      <c r="C12" s="5"/>
      <c r="D12" s="14">
        <f>SUBTOTAL(9,D3:D11)</f>
        <v>511000</v>
      </c>
      <c r="E12" s="14">
        <f>SUBTOTAL(9,E3:E11)</f>
        <v>399459.34</v>
      </c>
      <c r="F12" s="14">
        <f>SUBTOTAL(9,F3:F11)</f>
        <v>399325.34</v>
      </c>
      <c r="G12" s="14">
        <f t="shared" si="2"/>
        <v>78.17208219178082</v>
      </c>
      <c r="H12" s="15">
        <f>SUBTOTAL(9,H3:H11)</f>
        <v>5.1962866508832635</v>
      </c>
    </row>
    <row r="13" spans="1:8" ht="11.25" outlineLevel="2">
      <c r="A13" s="10" t="s">
        <v>328</v>
      </c>
      <c r="B13" s="10" t="str">
        <f aca="true" t="shared" si="3" ref="B13:B23">MID(A13,1,1)</f>
        <v>4</v>
      </c>
      <c r="C13" s="11" t="s">
        <v>329</v>
      </c>
      <c r="D13" s="12">
        <v>0</v>
      </c>
      <c r="E13" s="12">
        <v>0</v>
      </c>
      <c r="F13" s="12">
        <v>0</v>
      </c>
      <c r="G13" s="12">
        <v>0</v>
      </c>
      <c r="H13" s="13">
        <f aca="true" t="shared" si="4" ref="H13:H23">(E13/76874)</f>
        <v>0</v>
      </c>
    </row>
    <row r="14" spans="1:8" ht="11.25" outlineLevel="2">
      <c r="A14" s="10" t="s">
        <v>330</v>
      </c>
      <c r="B14" s="10" t="str">
        <f t="shared" si="3"/>
        <v>4</v>
      </c>
      <c r="C14" s="11" t="s">
        <v>331</v>
      </c>
      <c r="D14" s="12">
        <v>0</v>
      </c>
      <c r="E14" s="12">
        <v>0</v>
      </c>
      <c r="F14" s="12">
        <v>0</v>
      </c>
      <c r="G14" s="12">
        <v>0</v>
      </c>
      <c r="H14" s="13">
        <f t="shared" si="4"/>
        <v>0</v>
      </c>
    </row>
    <row r="15" spans="1:8" ht="11.25" outlineLevel="2">
      <c r="A15" s="10" t="s">
        <v>332</v>
      </c>
      <c r="B15" s="10" t="str">
        <f t="shared" si="3"/>
        <v>4</v>
      </c>
      <c r="C15" s="11" t="s">
        <v>333</v>
      </c>
      <c r="D15" s="12">
        <v>0</v>
      </c>
      <c r="E15" s="12">
        <v>0</v>
      </c>
      <c r="F15" s="12">
        <v>0</v>
      </c>
      <c r="G15" s="12">
        <v>0</v>
      </c>
      <c r="H15" s="13">
        <f t="shared" si="4"/>
        <v>0</v>
      </c>
    </row>
    <row r="16" spans="1:8" ht="11.25" outlineLevel="2">
      <c r="A16" s="10" t="s">
        <v>334</v>
      </c>
      <c r="B16" s="10" t="str">
        <f t="shared" si="3"/>
        <v>4</v>
      </c>
      <c r="C16" s="11" t="s">
        <v>335</v>
      </c>
      <c r="D16" s="12">
        <v>40000</v>
      </c>
      <c r="E16" s="12">
        <v>0</v>
      </c>
      <c r="F16" s="12">
        <v>0</v>
      </c>
      <c r="G16" s="12">
        <f t="shared" si="2"/>
        <v>0</v>
      </c>
      <c r="H16" s="13">
        <f t="shared" si="4"/>
        <v>0</v>
      </c>
    </row>
    <row r="17" spans="1:8" ht="11.25" outlineLevel="2">
      <c r="A17" s="10" t="s">
        <v>336</v>
      </c>
      <c r="B17" s="10" t="str">
        <f t="shared" si="3"/>
        <v>4</v>
      </c>
      <c r="C17" s="11" t="s">
        <v>337</v>
      </c>
      <c r="D17" s="12">
        <v>0</v>
      </c>
      <c r="E17" s="12">
        <v>0</v>
      </c>
      <c r="F17" s="12">
        <v>0</v>
      </c>
      <c r="G17" s="12">
        <v>0</v>
      </c>
      <c r="H17" s="13">
        <f t="shared" si="4"/>
        <v>0</v>
      </c>
    </row>
    <row r="18" spans="1:8" ht="11.25" outlineLevel="2">
      <c r="A18" s="10" t="s">
        <v>338</v>
      </c>
      <c r="B18" s="10" t="str">
        <f t="shared" si="3"/>
        <v>4</v>
      </c>
      <c r="C18" s="11" t="s">
        <v>339</v>
      </c>
      <c r="D18" s="12">
        <v>0</v>
      </c>
      <c r="E18" s="12">
        <v>0</v>
      </c>
      <c r="F18" s="12">
        <v>0</v>
      </c>
      <c r="G18" s="12">
        <v>0</v>
      </c>
      <c r="H18" s="13">
        <f t="shared" si="4"/>
        <v>0</v>
      </c>
    </row>
    <row r="19" spans="1:8" ht="11.25" outlineLevel="2">
      <c r="A19" s="10" t="s">
        <v>340</v>
      </c>
      <c r="B19" s="10" t="str">
        <f t="shared" si="3"/>
        <v>4</v>
      </c>
      <c r="C19" s="11" t="s">
        <v>341</v>
      </c>
      <c r="D19" s="12">
        <v>2925</v>
      </c>
      <c r="E19" s="12">
        <v>0</v>
      </c>
      <c r="F19" s="12">
        <v>0</v>
      </c>
      <c r="G19" s="12">
        <f t="shared" si="2"/>
        <v>0</v>
      </c>
      <c r="H19" s="13">
        <f t="shared" si="4"/>
        <v>0</v>
      </c>
    </row>
    <row r="20" spans="1:8" ht="11.25" outlineLevel="2">
      <c r="A20" s="10" t="s">
        <v>342</v>
      </c>
      <c r="B20" s="10" t="str">
        <f t="shared" si="3"/>
        <v>4</v>
      </c>
      <c r="C20" s="11" t="s">
        <v>343</v>
      </c>
      <c r="D20" s="12">
        <v>4550.2</v>
      </c>
      <c r="E20" s="12">
        <v>0</v>
      </c>
      <c r="F20" s="12">
        <v>0</v>
      </c>
      <c r="G20" s="12">
        <f t="shared" si="2"/>
        <v>0</v>
      </c>
      <c r="H20" s="13">
        <f t="shared" si="4"/>
        <v>0</v>
      </c>
    </row>
    <row r="21" spans="1:8" ht="11.25" outlineLevel="2">
      <c r="A21" s="10" t="s">
        <v>344</v>
      </c>
      <c r="B21" s="10" t="str">
        <f t="shared" si="3"/>
        <v>4</v>
      </c>
      <c r="C21" s="11" t="s">
        <v>345</v>
      </c>
      <c r="D21" s="12">
        <v>0</v>
      </c>
      <c r="E21" s="12">
        <v>0</v>
      </c>
      <c r="F21" s="12">
        <v>0</v>
      </c>
      <c r="G21" s="12">
        <v>0</v>
      </c>
      <c r="H21" s="13">
        <f t="shared" si="4"/>
        <v>0</v>
      </c>
    </row>
    <row r="22" spans="1:8" ht="11.25" outlineLevel="2">
      <c r="A22" s="10" t="s">
        <v>326</v>
      </c>
      <c r="B22" s="10" t="str">
        <f t="shared" si="3"/>
        <v>4</v>
      </c>
      <c r="C22" s="11" t="s">
        <v>327</v>
      </c>
      <c r="D22" s="12">
        <v>215525</v>
      </c>
      <c r="E22" s="12">
        <v>215525</v>
      </c>
      <c r="F22" s="12">
        <v>215525</v>
      </c>
      <c r="G22" s="12">
        <f t="shared" si="2"/>
        <v>100</v>
      </c>
      <c r="H22" s="13">
        <f t="shared" si="4"/>
        <v>2.8036137055441372</v>
      </c>
    </row>
    <row r="23" spans="1:8" ht="11.25" outlineLevel="2">
      <c r="A23" s="10" t="s">
        <v>324</v>
      </c>
      <c r="B23" s="10" t="str">
        <f t="shared" si="3"/>
        <v>4</v>
      </c>
      <c r="C23" s="11" t="s">
        <v>325</v>
      </c>
      <c r="D23" s="12">
        <v>3900000</v>
      </c>
      <c r="E23" s="12">
        <v>3900000</v>
      </c>
      <c r="F23" s="12">
        <v>3900000</v>
      </c>
      <c r="G23" s="12">
        <f t="shared" si="2"/>
        <v>100</v>
      </c>
      <c r="H23" s="13">
        <f t="shared" si="4"/>
        <v>50.73236725030569</v>
      </c>
    </row>
    <row r="24" spans="1:8" ht="11.25" outlineLevel="1">
      <c r="A24" s="4"/>
      <c r="B24" s="4" t="s">
        <v>388</v>
      </c>
      <c r="C24" s="5"/>
      <c r="D24" s="14">
        <f>SUBTOTAL(9,D13:D23)</f>
        <v>4163000.2</v>
      </c>
      <c r="E24" s="14">
        <f>SUBTOTAL(9,E13:E23)</f>
        <v>4115525</v>
      </c>
      <c r="F24" s="14">
        <f>SUBTOTAL(9,F13:F23)</f>
        <v>4115525</v>
      </c>
      <c r="G24" s="14">
        <f t="shared" si="2"/>
        <v>98.85959169543158</v>
      </c>
      <c r="H24" s="15">
        <f>SUBTOTAL(9,H13:H23)</f>
        <v>53.53598095584983</v>
      </c>
    </row>
    <row r="25" spans="1:8" ht="11.25" outlineLevel="2">
      <c r="A25" s="10" t="s">
        <v>346</v>
      </c>
      <c r="B25" s="10" t="str">
        <f>MID(A25,1,1)</f>
        <v>5</v>
      </c>
      <c r="C25" s="11" t="s">
        <v>347</v>
      </c>
      <c r="D25" s="12">
        <v>0</v>
      </c>
      <c r="E25" s="12">
        <v>0</v>
      </c>
      <c r="F25" s="12">
        <v>0</v>
      </c>
      <c r="G25" s="12">
        <v>0</v>
      </c>
      <c r="H25" s="13">
        <f>(E25/76874)</f>
        <v>0</v>
      </c>
    </row>
    <row r="26" spans="1:8" ht="11.25" outlineLevel="2">
      <c r="A26" s="10" t="s">
        <v>350</v>
      </c>
      <c r="B26" s="10" t="str">
        <f>MID(A26,1,1)</f>
        <v>5</v>
      </c>
      <c r="C26" s="11" t="s">
        <v>351</v>
      </c>
      <c r="D26" s="12">
        <v>7000</v>
      </c>
      <c r="E26" s="12">
        <v>1471.31</v>
      </c>
      <c r="F26" s="12">
        <v>495.88</v>
      </c>
      <c r="G26" s="12">
        <f t="shared" si="2"/>
        <v>21.018714285714285</v>
      </c>
      <c r="H26" s="13">
        <f>(E26/76874)</f>
        <v>0.019139240835653146</v>
      </c>
    </row>
    <row r="27" spans="1:8" ht="11.25" outlineLevel="2">
      <c r="A27" s="10" t="s">
        <v>348</v>
      </c>
      <c r="B27" s="10" t="str">
        <f>MID(A27,1,1)</f>
        <v>5</v>
      </c>
      <c r="C27" s="11" t="s">
        <v>349</v>
      </c>
      <c r="D27" s="12">
        <v>10400</v>
      </c>
      <c r="E27" s="12">
        <v>1171.61</v>
      </c>
      <c r="F27" s="12">
        <v>1171.61</v>
      </c>
      <c r="G27" s="12">
        <f t="shared" si="2"/>
        <v>11.265480769230768</v>
      </c>
      <c r="H27" s="13">
        <f>(E27/76874)</f>
        <v>0.015240653536956576</v>
      </c>
    </row>
    <row r="28" spans="1:8" ht="11.25" outlineLevel="1">
      <c r="A28" s="4"/>
      <c r="B28" s="4" t="s">
        <v>389</v>
      </c>
      <c r="C28" s="5"/>
      <c r="D28" s="14">
        <f>SUBTOTAL(9,D25:D27)</f>
        <v>17400</v>
      </c>
      <c r="E28" s="14">
        <f>SUBTOTAL(9,E25:E27)</f>
        <v>2642.92</v>
      </c>
      <c r="F28" s="14">
        <f>SUBTOTAL(9,F25:F27)</f>
        <v>1667.4899999999998</v>
      </c>
      <c r="G28" s="14">
        <f t="shared" si="2"/>
        <v>15.189195402298852</v>
      </c>
      <c r="H28" s="15">
        <f>SUBTOTAL(9,H25:H27)</f>
        <v>0.03437989437260972</v>
      </c>
    </row>
    <row r="29" spans="1:8" ht="11.25" outlineLevel="2">
      <c r="A29" s="10" t="s">
        <v>354</v>
      </c>
      <c r="B29" s="10" t="str">
        <f>MID(A29,1,1)</f>
        <v>7</v>
      </c>
      <c r="C29" s="11" t="s">
        <v>355</v>
      </c>
      <c r="D29" s="12">
        <v>0</v>
      </c>
      <c r="E29" s="12">
        <v>0</v>
      </c>
      <c r="F29" s="12">
        <v>0</v>
      </c>
      <c r="G29" s="12">
        <v>0</v>
      </c>
      <c r="H29" s="13">
        <f>(E29/76874)</f>
        <v>0</v>
      </c>
    </row>
    <row r="30" spans="1:8" ht="11.25" outlineLevel="2">
      <c r="A30" s="10" t="s">
        <v>352</v>
      </c>
      <c r="B30" s="10" t="str">
        <f>MID(A30,1,1)</f>
        <v>7</v>
      </c>
      <c r="C30" s="11" t="s">
        <v>353</v>
      </c>
      <c r="D30" s="12">
        <v>86000</v>
      </c>
      <c r="E30" s="12">
        <v>36000</v>
      </c>
      <c r="F30" s="12">
        <v>36000</v>
      </c>
      <c r="G30" s="12">
        <f t="shared" si="2"/>
        <v>41.86046511627907</v>
      </c>
      <c r="H30" s="13">
        <f>(E30/76874)</f>
        <v>0.4682987746182064</v>
      </c>
    </row>
    <row r="31" spans="1:8" ht="11.25" outlineLevel="1">
      <c r="A31" s="4"/>
      <c r="B31" s="4" t="s">
        <v>390</v>
      </c>
      <c r="C31" s="5"/>
      <c r="D31" s="14">
        <f>SUBTOTAL(9,D29:D30)</f>
        <v>86000</v>
      </c>
      <c r="E31" s="14">
        <f>SUBTOTAL(9,E29:E30)</f>
        <v>36000</v>
      </c>
      <c r="F31" s="14">
        <f>SUBTOTAL(9,F29:F30)</f>
        <v>36000</v>
      </c>
      <c r="G31" s="14">
        <f t="shared" si="2"/>
        <v>41.86046511627907</v>
      </c>
      <c r="H31" s="15">
        <f>SUBTOTAL(9,H29:H30)</f>
        <v>0.4682987746182064</v>
      </c>
    </row>
    <row r="32" spans="1:8" ht="11.25" outlineLevel="2">
      <c r="A32" s="10" t="s">
        <v>357</v>
      </c>
      <c r="B32" s="10" t="str">
        <f>MID(A32,1,1)</f>
        <v>8</v>
      </c>
      <c r="C32" s="11" t="s">
        <v>358</v>
      </c>
      <c r="D32" s="12">
        <v>1033948.72</v>
      </c>
      <c r="E32" s="12">
        <v>0</v>
      </c>
      <c r="F32" s="12">
        <v>0</v>
      </c>
      <c r="G32" s="12">
        <f t="shared" si="2"/>
        <v>0</v>
      </c>
      <c r="H32" s="13">
        <f>(E32/76874)</f>
        <v>0</v>
      </c>
    </row>
    <row r="33" spans="1:8" ht="11.25" outlineLevel="2">
      <c r="A33" s="10" t="s">
        <v>359</v>
      </c>
      <c r="B33" s="10" t="str">
        <f>MID(A33,1,1)</f>
        <v>8</v>
      </c>
      <c r="C33" s="11" t="s">
        <v>360</v>
      </c>
      <c r="D33" s="12">
        <v>327403.32</v>
      </c>
      <c r="E33" s="12">
        <v>0</v>
      </c>
      <c r="F33" s="12">
        <v>0</v>
      </c>
      <c r="G33" s="12">
        <f t="shared" si="2"/>
        <v>0</v>
      </c>
      <c r="H33" s="13">
        <f>(E33/76874)</f>
        <v>0</v>
      </c>
    </row>
    <row r="34" spans="1:8" ht="11.25" outlineLevel="2">
      <c r="A34" s="10" t="s">
        <v>192</v>
      </c>
      <c r="B34" s="10" t="str">
        <f>MID(A34,1,1)</f>
        <v>8</v>
      </c>
      <c r="C34" s="11" t="s">
        <v>356</v>
      </c>
      <c r="D34" s="12">
        <v>4000</v>
      </c>
      <c r="E34" s="12">
        <v>4366.65</v>
      </c>
      <c r="F34" s="12">
        <v>4366.65</v>
      </c>
      <c r="G34" s="12">
        <f t="shared" si="2"/>
        <v>109.16624999999999</v>
      </c>
      <c r="H34" s="13">
        <f>(E34/76874)</f>
        <v>0.05680269011629419</v>
      </c>
    </row>
    <row r="35" spans="1:8" ht="11.25" outlineLevel="1">
      <c r="A35" s="4"/>
      <c r="B35" s="4" t="s">
        <v>391</v>
      </c>
      <c r="C35" s="5"/>
      <c r="D35" s="14">
        <f>SUBTOTAL(9,D32:D34)</f>
        <v>1365352.04</v>
      </c>
      <c r="E35" s="14">
        <f>SUBTOTAL(9,E32:E34)</f>
        <v>4366.65</v>
      </c>
      <c r="F35" s="14">
        <f>SUBTOTAL(9,F32:F34)</f>
        <v>4366.65</v>
      </c>
      <c r="G35" s="14">
        <f t="shared" si="2"/>
        <v>0.3198186161570462</v>
      </c>
      <c r="H35" s="15">
        <f>SUBTOTAL(9,H32:H34)</f>
        <v>0.05680269011629419</v>
      </c>
    </row>
    <row r="36" spans="1:8" ht="11.25">
      <c r="A36" s="6"/>
      <c r="B36" s="6" t="s">
        <v>362</v>
      </c>
      <c r="C36" s="7"/>
      <c r="D36" s="25">
        <f>SUBTOTAL(9,D3:D34)</f>
        <v>6142752.24</v>
      </c>
      <c r="E36" s="25">
        <f>SUBTOTAL(9,E3:E34)</f>
        <v>4557993.91</v>
      </c>
      <c r="F36" s="25">
        <f>SUBTOTAL(9,F3:F34)</f>
        <v>4556884.48</v>
      </c>
      <c r="G36" s="25">
        <f t="shared" si="2"/>
        <v>74.20116800934169</v>
      </c>
      <c r="H36" s="26">
        <f>SUBTOTAL(9,H3:H34)</f>
        <v>59.291748965840206</v>
      </c>
    </row>
  </sheetData>
  <mergeCells count="1">
    <mergeCell ref="A1:H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crodriguezg</dc:creator>
  <cp:keywords/>
  <dc:description/>
  <cp:lastModifiedBy>crodriguezg</cp:lastModifiedBy>
  <dcterms:created xsi:type="dcterms:W3CDTF">2022-05-27T07:53:41Z</dcterms:created>
  <dcterms:modified xsi:type="dcterms:W3CDTF">2022-05-27T09:23:14Z</dcterms:modified>
  <cp:category/>
  <cp:version/>
  <cp:contentType/>
  <cp:contentStatus/>
</cp:coreProperties>
</file>